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6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10" sheetId="7" r:id="rId7"/>
    <sheet name="12" sheetId="8" r:id="rId8"/>
    <sheet name="13" sheetId="9" r:id="rId9"/>
    <sheet name="14" sheetId="10" r:id="rId10"/>
    <sheet name="15" sheetId="11" r:id="rId11"/>
  </sheets>
  <definedNames>
    <definedName name="_xlnm._FilterDatabase" localSheetId="2" hidden="1">'4'!$A$10:$J$557</definedName>
    <definedName name="_xlnm._FilterDatabase" localSheetId="4" hidden="1">'6'!$A$11:$H$580</definedName>
  </definedNames>
  <calcPr fullCalcOnLoad="1"/>
</workbook>
</file>

<file path=xl/sharedStrings.xml><?xml version="1.0" encoding="utf-8"?>
<sst xmlns="http://schemas.openxmlformats.org/spreadsheetml/2006/main" count="9995" uniqueCount="1243">
  <si>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</si>
  <si>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</si>
  <si>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</si>
  <si>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</si>
  <si>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</si>
  <si>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</si>
  <si>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</si>
  <si>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</si>
  <si>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</si>
  <si>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</si>
  <si>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</si>
  <si>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</si>
  <si>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</si>
  <si>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</si>
  <si>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</si>
  <si>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</si>
  <si>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</si>
  <si>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</si>
  <si>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</si>
  <si>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</si>
  <si>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</si>
  <si>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</si>
  <si>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</si>
  <si>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</si>
  <si>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</si>
  <si>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</si>
  <si>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</si>
  <si>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</si>
  <si>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</si>
  <si>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</si>
  <si>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</si>
  <si>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</si>
  <si>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</si>
  <si>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</si>
  <si>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</si>
  <si>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</si>
  <si>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</si>
  <si>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</si>
  <si>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</si>
  <si>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</si>
  <si>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</si>
  <si>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</si>
  <si>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</si>
  <si>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</si>
  <si>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</si>
  <si>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</si>
  <si>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</si>
  <si>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вида расхо-дов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</si>
  <si>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</si>
  <si>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</si>
  <si>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</si>
  <si>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</si>
  <si>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</si>
  <si>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</si>
  <si>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</si>
  <si>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</si>
  <si>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</si>
  <si>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</si>
  <si>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</si>
  <si>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</si>
  <si>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</si>
  <si>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</si>
  <si>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</si>
  <si>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</si>
  <si>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</si>
  <si>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</si>
  <si>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</si>
  <si>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</si>
  <si>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</si>
  <si>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</si>
  <si>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</si>
  <si>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</si>
  <si>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</si>
  <si>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</si>
  <si>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</si>
  <si>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</si>
  <si>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</si>
  <si>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</si>
  <si>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</si>
  <si>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</si>
  <si>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</si>
  <si>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</si>
  <si>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</si>
  <si>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</si>
  <si>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</si>
  <si>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</si>
  <si>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</si>
  <si>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</si>
  <si>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</si>
  <si>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</si>
  <si>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</si>
  <si>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</si>
  <si>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</si>
  <si>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</si>
  <si>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</si>
  <si>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</si>
  <si>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</si>
  <si>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</si>
  <si>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</si>
  <si>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</si>
  <si>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</si>
  <si>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</si>
  <si>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</si>
  <si>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</si>
  <si>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</si>
  <si>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</si>
  <si>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</si>
  <si>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</si>
  <si>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</si>
  <si>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</si>
  <si>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</si>
  <si>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</si>
  <si>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</si>
  <si>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</si>
  <si>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</si>
  <si>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</si>
  <si>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</si>
  <si>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</si>
  <si>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</si>
  <si>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</si>
  <si>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</si>
  <si>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</si>
  <si>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</si>
  <si>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</si>
  <si>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</si>
  <si>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</si>
  <si>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</si>
  <si>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</si>
  <si>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</si>
  <si>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</si>
  <si>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</si>
  <si>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</si>
  <si>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</si>
  <si>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</si>
  <si>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</si>
  <si>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</si>
  <si>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</si>
  <si>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</si>
  <si>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</si>
  <si>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</si>
  <si>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</si>
  <si>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</si>
  <si>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</si>
  <si>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</si>
  <si>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</si>
  <si>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</si>
  <si>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</si>
  <si>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</si>
  <si>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</si>
  <si>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</si>
  <si>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</si>
  <si>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</si>
  <si>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</si>
  <si>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</si>
  <si>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</si>
  <si>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</si>
  <si>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</si>
  <si>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</si>
  <si>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</si>
  <si>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</si>
  <si>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</si>
  <si>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</si>
  <si>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</si>
  <si>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</si>
  <si>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</si>
  <si>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</si>
  <si>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</si>
  <si>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</si>
  <si>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</si>
  <si>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</si>
  <si>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</si>
  <si>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</si>
  <si>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</si>
  <si>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</si>
  <si>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</si>
  <si>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</si>
  <si>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</si>
  <si>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</si>
  <si>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</si>
  <si>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</si>
  <si>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</si>
  <si>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</si>
  <si>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</si>
  <si>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</si>
  <si>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</si>
  <si>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</si>
  <si>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</si>
  <si>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</si>
  <si>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</si>
  <si>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</si>
  <si>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</si>
  <si>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</si>
  <si>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</si>
  <si>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</si>
  <si>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</si>
  <si>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</si>
  <si>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</si>
  <si>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</si>
  <si>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</si>
  <si>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</si>
  <si>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</si>
  <si>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</si>
  <si>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</si>
  <si>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</si>
  <si>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</si>
  <si>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</si>
  <si>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</si>
  <si>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</si>
  <si>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</si>
  <si>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</si>
  <si>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</si>
  <si>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</si>
  <si>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</si>
  <si>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</si>
  <si>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</si>
  <si>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</si>
  <si>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</si>
  <si>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</si>
  <si>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</si>
  <si>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</si>
  <si>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</si>
  <si>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</si>
  <si>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</si>
  <si>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</si>
  <si>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</si>
  <si>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</si>
  <si>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</si>
  <si>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</si>
  <si>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</si>
  <si>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</si>
  <si>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</si>
  <si>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</si>
  <si>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</si>
  <si>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</si>
  <si>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</si>
  <si>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</si>
  <si>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</si>
  <si>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</si>
  <si>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</si>
  <si>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</si>
  <si>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</si>
  <si>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</si>
  <si>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</si>
  <si>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</si>
  <si>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</si>
  <si>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</si>
  <si>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</si>
  <si>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</si>
  <si>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</si>
  <si>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</si>
  <si>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</si>
  <si>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</si>
  <si>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</si>
  <si>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</si>
  <si>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</si>
  <si>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</si>
  <si>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</si>
  <si>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</si>
  <si>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</si>
  <si>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</si>
  <si>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</si>
  <si>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</si>
  <si>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</si>
  <si>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</si>
  <si>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</si>
  <si>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</si>
  <si>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</si>
  <si>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</si>
  <si>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</si>
  <si>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</si>
  <si>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</si>
  <si>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</si>
  <si>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</si>
  <si>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</si>
  <si>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</si>
  <si>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</si>
  <si>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</si>
  <si>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</si>
  <si>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</si>
  <si>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</si>
  <si>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</si>
  <si>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</si>
  <si>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</si>
  <si>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</si>
  <si>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</si>
  <si>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</si>
  <si>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</si>
  <si>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</si>
  <si>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</si>
  <si>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</si>
  <si>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0200000000</t>
  </si>
  <si>
    <t>0210000000</t>
  </si>
  <si>
    <t>0210410000</t>
  </si>
  <si>
    <t>0210510000</t>
  </si>
  <si>
    <t>0210610000</t>
  </si>
  <si>
    <t>7001142П00</t>
  </si>
  <si>
    <t>0710710000</t>
  </si>
  <si>
    <t>0240000000</t>
  </si>
  <si>
    <t>0100000000</t>
  </si>
  <si>
    <t>0120000000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</si>
  <si>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</si>
  <si>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</si>
  <si>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</si>
  <si>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</si>
  <si>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</si>
  <si>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</si>
  <si>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</si>
  <si>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</si>
  <si>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</si>
  <si>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</si>
  <si>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</si>
  <si>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</si>
  <si>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</si>
  <si>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</si>
  <si>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</si>
  <si>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</si>
  <si>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</si>
  <si>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</si>
  <si>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</si>
  <si>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</si>
  <si>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</si>
  <si>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</si>
  <si>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</si>
  <si>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</si>
  <si>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</si>
  <si>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</si>
  <si>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</si>
  <si>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</si>
  <si>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</si>
  <si>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</si>
  <si>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</si>
  <si>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</si>
  <si>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</si>
  <si>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</si>
  <si>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</si>
  <si>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</si>
  <si>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</si>
  <si>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</si>
  <si>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</si>
  <si>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</si>
  <si>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</si>
  <si>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</si>
  <si>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</si>
  <si>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</si>
  <si>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</si>
  <si>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</si>
  <si>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</si>
  <si>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</si>
  <si>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</si>
  <si>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</si>
  <si>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</si>
  <si>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</si>
  <si>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</si>
  <si>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</si>
  <si>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</si>
  <si>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</si>
  <si>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</si>
  <si>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</si>
  <si>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</si>
  <si>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</si>
  <si>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</si>
  <si>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</si>
  <si>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</si>
  <si>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</si>
  <si>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</si>
  <si>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</si>
  <si>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</si>
  <si>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</si>
  <si>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</si>
  <si>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</si>
  <si>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</si>
  <si>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</si>
  <si>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</si>
  <si>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</si>
  <si>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</si>
  <si>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</si>
  <si>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</si>
  <si>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</si>
  <si>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</si>
  <si>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</si>
  <si>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</si>
  <si>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</si>
  <si>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</si>
  <si>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</si>
  <si>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</si>
  <si>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</si>
  <si>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</si>
  <si>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</si>
  <si>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</si>
  <si>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</si>
  <si>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</si>
  <si>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</si>
  <si>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</si>
  <si>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</si>
  <si>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</si>
  <si>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</si>
  <si>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</si>
  <si>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</si>
  <si>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</si>
  <si>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</si>
  <si>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</si>
  <si>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</si>
  <si>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</si>
  <si>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</si>
  <si>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</si>
  <si>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</si>
  <si>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</si>
  <si>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</si>
  <si>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</si>
  <si>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</si>
  <si>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</si>
  <si>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</si>
  <si>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</si>
  <si>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</si>
  <si>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</si>
  <si>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</si>
  <si>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</si>
  <si>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</si>
  <si>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</si>
  <si>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</si>
  <si>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</si>
  <si>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</si>
  <si>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</si>
  <si>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</si>
  <si>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</si>
  <si>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</si>
  <si>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</si>
  <si>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</si>
  <si>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</si>
  <si>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</si>
  <si>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</si>
  <si>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</si>
  <si>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</si>
  <si>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</si>
  <si>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</si>
  <si>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</si>
  <si>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</si>
  <si>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</si>
  <si>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</si>
  <si>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</si>
  <si>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</si>
  <si>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</si>
  <si>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</si>
  <si>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</si>
  <si>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</si>
  <si>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</si>
  <si>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</si>
  <si>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</si>
  <si>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</si>
  <si>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</si>
  <si>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</si>
  <si>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</si>
  <si>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</si>
  <si>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</si>
  <si>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</si>
  <si>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</si>
  <si>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</si>
  <si>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</si>
  <si>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</si>
  <si>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</si>
  <si>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</si>
  <si>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</si>
  <si>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</si>
  <si>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</si>
  <si>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</si>
  <si>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</si>
  <si>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</si>
  <si>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</si>
  <si>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</si>
  <si>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</si>
  <si>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</si>
  <si>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</si>
  <si>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</si>
  <si>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</si>
  <si>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</si>
  <si>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</si>
  <si>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</si>
  <si>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</si>
  <si>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</si>
  <si>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</si>
  <si>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</si>
  <si>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</si>
  <si>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</si>
  <si>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</si>
  <si>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</si>
  <si>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</si>
  <si>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</si>
  <si>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</si>
  <si>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</si>
  <si>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</si>
  <si>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</si>
  <si>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</si>
  <si>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</si>
  <si>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</si>
  <si>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</si>
  <si>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</si>
  <si>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</si>
  <si>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</si>
  <si>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</si>
  <si>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</si>
  <si>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</si>
  <si>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</si>
  <si>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</si>
  <si>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</si>
  <si>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</si>
  <si>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</si>
  <si>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</si>
  <si>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</si>
  <si>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</si>
  <si>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</si>
  <si>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</si>
  <si>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</si>
  <si>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</si>
  <si>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</si>
  <si>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</si>
  <si>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</si>
  <si>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</si>
  <si>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</si>
  <si>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</si>
  <si>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</si>
  <si>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</si>
  <si>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</si>
  <si>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</si>
  <si>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</si>
  <si>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</si>
  <si>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</si>
  <si>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</si>
  <si>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</si>
  <si>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</si>
  <si>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</si>
  <si>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</si>
  <si>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</si>
  <si>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</si>
  <si>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</si>
  <si>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</si>
  <si>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</si>
  <si>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</si>
  <si>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</si>
  <si>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</si>
  <si>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</si>
  <si>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</si>
  <si>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</si>
  <si>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</si>
  <si>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Подпрограмма 2 Развитие жилищно-коммунального комплекса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</si>
  <si>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</si>
  <si>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</si>
  <si>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</si>
  <si>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</si>
  <si>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</si>
  <si>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</si>
  <si>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</si>
  <si>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</si>
  <si>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</si>
  <si>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</si>
  <si>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</si>
  <si>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</si>
  <si>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</si>
  <si>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</si>
  <si>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</si>
  <si>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</si>
  <si>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</si>
  <si>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</si>
  <si>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</si>
  <si>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</si>
  <si>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</si>
  <si>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</si>
  <si>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</si>
  <si>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</si>
  <si>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</si>
  <si>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</si>
  <si>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</si>
  <si>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</si>
  <si>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</si>
  <si>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</si>
  <si>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</si>
  <si>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</si>
  <si>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</si>
  <si>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</si>
  <si>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</si>
  <si>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</si>
  <si>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</si>
  <si>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</si>
  <si>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</si>
  <si>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</si>
  <si>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</si>
  <si>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</si>
  <si>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</si>
  <si>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</si>
  <si>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</si>
  <si>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</si>
  <si>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</si>
  <si>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</si>
  <si>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</si>
  <si>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</si>
  <si>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</si>
  <si>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</si>
  <si>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</si>
  <si>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</si>
  <si>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</si>
  <si>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</si>
  <si>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</si>
  <si>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</si>
  <si>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</si>
  <si>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</si>
  <si>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</si>
  <si>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</si>
  <si>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</si>
  <si>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</si>
  <si>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</si>
  <si>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</si>
  <si>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</si>
  <si>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</si>
  <si>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</si>
  <si>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</si>
  <si>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</si>
  <si>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</si>
  <si>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</si>
  <si>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</si>
  <si>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</si>
  <si>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</si>
  <si>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</si>
  <si>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</si>
  <si>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</si>
  <si>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</si>
  <si>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</si>
  <si>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</si>
  <si>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</si>
  <si>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</si>
  <si>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</si>
  <si>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</si>
  <si>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</si>
  <si>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</si>
  <si>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</si>
  <si>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</si>
  <si>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</si>
  <si>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</si>
  <si>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</si>
  <si>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</si>
  <si>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</si>
  <si>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Подпрограмма 2 Развитие жилищно-коммунального комплекса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</si>
  <si>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</si>
  <si>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</si>
  <si>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</si>
  <si>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</si>
  <si>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</si>
  <si>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</si>
  <si>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</si>
  <si>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</si>
  <si>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</si>
  <si>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</si>
  <si>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</si>
  <si>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</si>
  <si>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</si>
  <si>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</si>
  <si>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</si>
  <si>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</si>
  <si>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</si>
  <si>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</si>
  <si>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</si>
  <si>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</si>
  <si>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</si>
  <si>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</si>
  <si>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</si>
  <si>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</si>
  <si>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</si>
  <si>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</si>
  <si>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</si>
  <si>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</si>
  <si>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</si>
  <si>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</si>
  <si>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</si>
  <si>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</si>
  <si>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</si>
  <si>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</si>
  <si>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</si>
  <si>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</si>
  <si>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</si>
  <si>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</si>
  <si>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</si>
  <si>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</si>
  <si>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</si>
  <si>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</si>
  <si>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</si>
  <si>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</si>
  <si>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</si>
  <si>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</si>
  <si>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</si>
  <si>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</si>
  <si>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</si>
  <si>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</si>
  <si>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</si>
  <si>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</si>
  <si>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</si>
  <si>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</si>
  <si>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</si>
  <si>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</si>
  <si>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</si>
  <si>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</si>
  <si>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</si>
  <si>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</si>
  <si>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</si>
  <si>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</si>
  <si>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</si>
  <si>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</si>
  <si>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</si>
  <si>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</si>
  <si>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</si>
  <si>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</si>
  <si>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</si>
  <si>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</si>
  <si>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</si>
  <si>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</si>
  <si>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</si>
  <si>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</si>
  <si>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</si>
  <si>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</si>
  <si>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</si>
  <si>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</si>
  <si>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</si>
  <si>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</si>
  <si>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</si>
  <si>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</si>
  <si>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</si>
  <si>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</si>
  <si>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</si>
  <si>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</si>
  <si>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</si>
  <si>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</si>
  <si>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</si>
  <si>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</si>
  <si>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</si>
  <si>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</si>
  <si>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</si>
  <si>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</si>
  <si>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</si>
  <si>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</si>
  <si>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</si>
  <si>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</si>
  <si>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</si>
  <si>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</si>
  <si>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</si>
  <si>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</si>
  <si>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</si>
  <si>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</si>
  <si>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</si>
  <si>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</si>
  <si>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</si>
  <si>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</si>
  <si>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</si>
  <si>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</si>
  <si>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</si>
  <si>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</si>
  <si>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</si>
  <si>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</si>
  <si>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</si>
  <si>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</si>
  <si>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</si>
  <si>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</si>
  <si>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</si>
  <si>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</si>
  <si>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</si>
  <si>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</si>
  <si>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</si>
  <si>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</si>
  <si>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</si>
  <si>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</si>
  <si>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</si>
  <si>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</si>
  <si>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</si>
  <si>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</si>
  <si>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</si>
  <si>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</si>
  <si>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</si>
  <si>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</si>
  <si>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</si>
  <si>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</si>
  <si>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</si>
  <si>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</si>
  <si>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</si>
  <si>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</si>
  <si>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</si>
  <si>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</si>
  <si>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</si>
  <si>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</si>
  <si>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</si>
  <si>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</si>
  <si>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</si>
  <si>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</si>
  <si>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</si>
  <si>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</si>
  <si>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</si>
  <si>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</si>
  <si>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</si>
  <si>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</si>
  <si>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</si>
  <si>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</si>
  <si>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</si>
  <si>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</si>
  <si>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</si>
  <si>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</si>
  <si>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</si>
  <si>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</si>
  <si>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</si>
  <si>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</si>
  <si>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</si>
  <si>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</si>
  <si>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</si>
  <si>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</si>
  <si>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</si>
  <si>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</si>
  <si>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</si>
  <si>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</si>
  <si>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</si>
  <si>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</si>
  <si>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</si>
  <si>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</si>
  <si>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</si>
  <si>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</si>
  <si>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</si>
  <si>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</si>
  <si>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</si>
  <si>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</si>
  <si>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</si>
  <si>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</si>
  <si>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</si>
  <si>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</si>
  <si>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</si>
  <si>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</si>
  <si>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</si>
  <si>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>0220412304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</si>
  <si>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</si>
  <si>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</si>
  <si>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</si>
  <si>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</si>
  <si>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</si>
  <si>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</si>
  <si>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</si>
  <si>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</si>
  <si>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</si>
  <si>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</si>
  <si>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</si>
  <si>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</si>
  <si>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</si>
  <si>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</si>
  <si>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</si>
  <si>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</si>
  <si>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</si>
  <si>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</si>
  <si>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</si>
  <si>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</si>
  <si>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</si>
  <si>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</si>
  <si>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</si>
  <si>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</si>
  <si>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</si>
  <si>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</si>
  <si>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</si>
  <si>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</si>
  <si>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</si>
  <si>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</si>
  <si>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</si>
  <si>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</si>
  <si>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</si>
  <si>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</si>
  <si>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</si>
  <si>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</si>
  <si>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</si>
  <si>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</si>
  <si>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</si>
  <si>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</si>
  <si>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</si>
  <si>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</si>
  <si>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</si>
  <si>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</si>
  <si>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</si>
  <si>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</si>
  <si>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</si>
  <si>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6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</si>
  <si>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</si>
  <si>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</si>
  <si>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</si>
  <si>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</si>
  <si>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</si>
  <si>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</si>
  <si>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</si>
  <si>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</si>
  <si>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</si>
  <si>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</si>
  <si>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</si>
  <si>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</si>
  <si>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</si>
  <si>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</si>
  <si>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</si>
  <si>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</si>
  <si>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</si>
  <si>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>Приложение № 2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</si>
  <si>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</si>
  <si>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</si>
  <si>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</si>
  <si>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</si>
  <si>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</si>
  <si>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</si>
  <si>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</si>
  <si>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</si>
  <si>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</si>
  <si>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</si>
  <si>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</si>
  <si>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</si>
  <si>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</si>
  <si>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</si>
  <si>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</si>
  <si>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</si>
  <si>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</si>
  <si>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</si>
  <si>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</si>
  <si>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</si>
  <si>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</si>
  <si>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</si>
  <si>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 УСЛУГИ), РЕАЛИЗУЕМЫЕ НА ТЕРРИТОРИИ РОССИЙСКОЙ ФЕДЕРАЦИИ</t>
  </si>
  <si>
    <t>18210302231010000110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</si>
  <si>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</si>
  <si>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18210302241010000110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</si>
  <si>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</si>
  <si>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18210302251010000110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</si>
  <si>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</si>
  <si>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18210302261010000110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</si>
  <si>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</si>
  <si>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</si>
  <si>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</si>
  <si>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</si>
  <si>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</si>
  <si>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</si>
  <si>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</si>
  <si>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</si>
  <si>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</si>
  <si>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</si>
  <si>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</si>
  <si>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</si>
  <si>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</si>
  <si>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</si>
  <si>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</si>
  <si>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</si>
  <si>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</si>
  <si>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</si>
  <si>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</si>
  <si>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t>90111105013050000120</t>
  </si>
  <si>
    <t>90111105013050001120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</si>
  <si>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</si>
  <si>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</si>
  <si>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</si>
  <si>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</si>
  <si>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90111105075050000120</t>
  </si>
  <si>
    <t>90111105075050003120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</si>
  <si>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</si>
  <si>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</si>
  <si>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</si>
  <si>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</si>
  <si>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</si>
  <si>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</si>
  <si>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</si>
  <si>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</si>
  <si>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</si>
  <si>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</si>
  <si>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</si>
  <si>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</si>
  <si>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</si>
  <si>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04811201041016000120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</si>
  <si>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</si>
  <si>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</si>
  <si>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</si>
  <si>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>00011300000000000000</t>
  </si>
  <si>
    <t xml:space="preserve">     ДОХОДЫ ОТ ОКАЗАНИЯ ПЛАТНЫХ УСЛУГ И КОМПЕНСАЦИИ ЗАТРАТ ГОСУДАРСТВА</t>
  </si>
  <si>
    <t>00011301995050000130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</si>
  <si>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</si>
  <si>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</si>
  <si>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>90611301995050003130</t>
  </si>
  <si>
    <t>90611301995050004130</t>
  </si>
  <si>
    <t>90811301995050004130</t>
  </si>
  <si>
    <t>00011302995050000130</t>
  </si>
  <si>
    <t xml:space="preserve">         Прочие доходы от компенсации затрат бюджетов МР, из них:</t>
  </si>
  <si>
    <t>90611302995050001130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</si>
  <si>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</si>
  <si>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</si>
  <si>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</si>
  <si>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</si>
  <si>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</si>
  <si>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</si>
  <si>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</si>
  <si>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</si>
  <si>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ШТРАФЫ, САНКЦИИ,ВОЗМЕЩЕНИЕ УЩЕРБА</t>
  </si>
  <si>
    <t>90611607010050000140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</si>
  <si>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</si>
  <si>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90111607090050000140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</si>
  <si>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</si>
  <si>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90111610031050000140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</si>
  <si>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</si>
  <si>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01711611050010000140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</si>
  <si>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</si>
  <si>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</si>
  <si>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</si>
  <si>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</si>
  <si>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</si>
  <si>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</si>
  <si>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00020210000000000150</t>
  </si>
  <si>
    <t xml:space="preserve">     ДОТАЦИИ БЮДЖЕТАМ СУБЪЕКТОВ РФ И МУНИЦИПАЛЬНЫМ ОБРАЗОВАНИЯМ</t>
  </si>
  <si>
    <t>90120215001050000150</t>
  </si>
  <si>
    <t xml:space="preserve">      Дотации бюджетам муниципальных районов на выравнивание бюджетной обеспеченности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</si>
  <si>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</si>
  <si>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</si>
  <si>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</si>
  <si>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</si>
  <si>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</si>
  <si>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</si>
  <si>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</si>
  <si>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</si>
  <si>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</si>
  <si>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</si>
  <si>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00020229999050000150</t>
  </si>
  <si>
    <t xml:space="preserve">      Прочие субсидии бюджетам муниципальных районов, в том числе: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</si>
  <si>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</si>
  <si>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</si>
  <si>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90620229999050000150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</si>
  <si>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</si>
  <si>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</si>
  <si>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</si>
  <si>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</si>
  <si>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</si>
  <si>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</si>
  <si>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</si>
  <si>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</si>
  <si>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</si>
  <si>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>00020230000000000150</t>
  </si>
  <si>
    <t xml:space="preserve">     СУБВЕНЦИИ БЮДЖЕТАМ СУБЪЕКТОВ РФ И МУНИЦИПАЛЬНЫХ ОБРАЗОВАНИЙ</t>
  </si>
  <si>
    <t>90120230022050000150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</si>
  <si>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</si>
  <si>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00020230024050000150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</si>
  <si>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</si>
  <si>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90120230024050000150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</si>
  <si>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</si>
  <si>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</si>
  <si>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</si>
  <si>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</si>
  <si>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</si>
  <si>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</si>
  <si>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</si>
  <si>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</si>
  <si>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</si>
  <si>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</si>
  <si>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</si>
  <si>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</si>
  <si>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</si>
  <si>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00020239999050000150</t>
  </si>
  <si>
    <t xml:space="preserve">      Прочие субвенции бюджетам муниципальных районов, в том числе:</t>
  </si>
  <si>
    <t>90620239999050000150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</si>
  <si>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</si>
  <si>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</si>
  <si>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00020240000000000150</t>
  </si>
  <si>
    <t xml:space="preserve">      ИНЫЕ МЕЖБЮДЖЕТНЫЕ ТРАНСФЕРТЫ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</si>
  <si>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</si>
  <si>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</si>
  <si>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</si>
  <si>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</si>
  <si>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</si>
  <si>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</si>
  <si>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</si>
  <si>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</si>
  <si>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</si>
  <si>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ИТОГО ДОХОДОВ</t>
  </si>
  <si>
    <t>2.1.3.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</si>
  <si>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</si>
  <si>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</si>
  <si>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>0130000000</t>
  </si>
  <si>
    <t>0130110000</t>
  </si>
  <si>
    <t>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</si>
  <si>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сельских поселений на замену ветхих коммунальных сетей</t>
  </si>
  <si>
    <t xml:space="preserve">        Подпрограмма №3 Совершенствование бюджетной политики</t>
  </si>
  <si>
    <t>2.1.4.</t>
  </si>
  <si>
    <t>4.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</si>
  <si>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</si>
  <si>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</si>
  <si>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00011700000000000000</t>
  </si>
  <si>
    <t xml:space="preserve">    ПРОЧИЕ НЕНАЛОГОВЫЕ ДОХОДЫ</t>
  </si>
  <si>
    <t>90811715030050001150</t>
  </si>
  <si>
    <t xml:space="preserve">      Инициативные платежи, зачисляемые в бюджеты муниципальных районов (Оснащение площадки для занятий спортом в с. Никольское)</t>
  </si>
  <si>
    <t>90811715030050002150</t>
  </si>
  <si>
    <t xml:space="preserve">       Инициативные платежи, зачисляемые в бюджеты муниципальных районов (Иммерсивный дизайн культурного пространства. Седьмое чувство)</t>
  </si>
  <si>
    <t>90811715030050003150</t>
  </si>
  <si>
    <t xml:space="preserve">       Инициативные платежи, зачисляемые в бюджеты муниципальных районов (Современный маршрут здоровья "10000 шагов")</t>
  </si>
  <si>
    <t xml:space="preserve">       Субсидии на внендрение механизмов инициативного бюджетирования на территории Свердловской области в 2023 году "Иммерсивный дизайн культурного пространства. Седьмое чувство"</t>
  </si>
  <si>
    <t xml:space="preserve">      Субсидии на внендрение механизмов инициативного бюджетирования на территории Свердловской области в 2023 году "Оснащение прощадки для занятий спортом в с. Никольское"</t>
  </si>
  <si>
    <t>90111302995050007130</t>
  </si>
  <si>
    <t xml:space="preserve">      Прочие доходы от  компенсации затрат бюджетов муниципальных районов (прочие доходы)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</si>
  <si>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</si>
  <si>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0600816008</t>
  </si>
  <si>
    <t>0221312213</t>
  </si>
  <si>
    <t xml:space="preserve">          Подпрограмма №3 Совершенствование бюджетной политики</t>
  </si>
  <si>
    <t xml:space="preserve">            Внедрение механизмов инициативного бюджетирования на территории Камышловского муниципального района</t>
  </si>
  <si>
    <t xml:space="preserve">            Внедрение механизмов инициативного бюджетирования на территории Свердловской области</t>
  </si>
  <si>
    <t>0130143100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</si>
  <si>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</si>
  <si>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  Внедрение механизмов инициативного бюджетирования на территории Свердловской области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</si>
  <si>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</si>
  <si>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</si>
  <si>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</si>
  <si>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</si>
  <si>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>Приложение 1</t>
  </si>
  <si>
    <t>"О бюджете Камышловского муниципального района Свердловской области</t>
  </si>
  <si>
    <t xml:space="preserve">Нормативы распределения доходов, мобилизируемых на территории Камышловского муниципального района,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</si>
  <si>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 xml:space="preserve">Наименование доходов </t>
  </si>
  <si>
    <t>Бюджет муниципального района, в процентах</t>
  </si>
  <si>
    <t>1</t>
  </si>
  <si>
    <t>НАЛОГОВЫЕ И НЕНАЛОГОВЫЕ ДОХОДЫ</t>
  </si>
  <si>
    <t>2</t>
  </si>
  <si>
    <t>ЗАДОЛЖЕННОСТЬ И ПЕРЕРАСЧЕТЫ ПО ОТМЕНЕННЫМ НАЛОГАМ, СБОРАМ И ИНЫМ ОБЯЗАТЕЛЬНЫМ ПЛАТЕЖАМ</t>
  </si>
  <si>
    <t>3</t>
  </si>
  <si>
    <t>Земельный налог (по обязательствам, возникшим до 1 января 2006 года), мобилизируемый на территориии муниципального района</t>
  </si>
  <si>
    <t>4</t>
  </si>
  <si>
    <t>Налог на рекламу, мобилизируемый на территориии муниципального района</t>
  </si>
  <si>
    <t>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</si>
  <si>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</si>
  <si>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6</t>
  </si>
  <si>
    <t>Прочие местные налоги и сборы, мобилизируемые на территориях муниципальных районов</t>
  </si>
  <si>
    <t>7</t>
  </si>
  <si>
    <t>ДОХОДЫ ОТ ИСПОЛЬЗОВАНИЯ ИМУЩЕСТВА, НАХОДЯЩЕГОСЯ В ГОСУДАРСТВЕННОЙ И МУНИЦИПАЛЬНОЙ СОБСТВЕННОСТИ</t>
  </si>
  <si>
    <t>8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</si>
  <si>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</si>
  <si>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</si>
  <si>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</si>
  <si>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10</t>
  </si>
  <si>
    <t>ДОХОДЫ ОТ ОКАЗАНИЯ ПЛАТНЫХ УСЛУГ И КОМПЕНСАЦИИ ЗАТРАТ ГОСУДАРСТВА</t>
  </si>
  <si>
    <t>11</t>
  </si>
  <si>
    <t xml:space="preserve">Прочие доходы от оказания платных услуг (работ) получателями средств бюджетов муниципальных районов </t>
  </si>
  <si>
    <t>12</t>
  </si>
  <si>
    <t>Доходы, поступающие в порядке возмещения расходов, понесенных в связи с эксплуэтацией имущества муниципальных районов</t>
  </si>
  <si>
    <t>13</t>
  </si>
  <si>
    <t>Прочие доходы от  компенсации затрат бюджетов муниципальных районов</t>
  </si>
  <si>
    <t>14</t>
  </si>
  <si>
    <t>ПРОЧИЕ НЕНАЛОГОВЫЕ ДОХОДЫ</t>
  </si>
  <si>
    <t>15</t>
  </si>
  <si>
    <t>Невыясненные поступления, зачисляемые в бюджеты муниципальных районов</t>
  </si>
  <si>
    <t>16</t>
  </si>
  <si>
    <t>Прочие неналоговые доходы бюджетов муниципальных районов</t>
  </si>
  <si>
    <t>17</t>
  </si>
  <si>
    <t xml:space="preserve">Инициативные платежи, зачисляемые в бюджеты муниципальных районов
</t>
  </si>
  <si>
    <t>18</t>
  </si>
  <si>
    <t>БЕЗВОЗМЕЗДНЫЕ ПОСТУПЛЕНИЯ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</si>
  <si>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</si>
  <si>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</si>
  <si>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20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</si>
  <si>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</si>
  <si>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21</t>
  </si>
  <si>
    <t>Доходы бюджетов муниципальных районов от возврата остатков субсидий и субвенций прошлых лет из бюджетов поселений</t>
  </si>
  <si>
    <t>22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</si>
  <si>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</si>
  <si>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18210102130011000110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</si>
  <si>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</si>
  <si>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</si>
  <si>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</si>
  <si>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90111602020020000140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</si>
  <si>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</si>
  <si>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90111607010050000140</t>
  </si>
  <si>
    <t>90111610123010051140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</si>
  <si>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</si>
  <si>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90120249999050000150</t>
  </si>
  <si>
    <t xml:space="preserve">     Межбюджетные трансферты из областного бюджета, бюджетам муниципальных образований, расположенных на территории Свердловской области,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</si>
  <si>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 xml:space="preserve">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</si>
  <si>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5.1.</t>
  </si>
  <si>
    <t>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</si>
  <si>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4.1</t>
  </si>
  <si>
    <t>4.1.1</t>
  </si>
  <si>
    <t>Приложение 7</t>
  </si>
  <si>
    <t>"О бюджете муниципального образования</t>
  </si>
  <si>
    <t>Ведомственная структура расходов местного бюджета на 2024 и 2025 годы</t>
  </si>
  <si>
    <t>Ном-ер стро-ки</t>
  </si>
  <si>
    <t>Код раздела, подразд-ела</t>
  </si>
  <si>
    <t>2024 год</t>
  </si>
  <si>
    <t>2025 год</t>
  </si>
  <si>
    <t xml:space="preserve">            Издание книги, посвященной истории Камышловского района</t>
  </si>
  <si>
    <t>0501810000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</si>
  <si>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</si>
  <si>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</si>
  <si>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</si>
  <si>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0720210000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</si>
  <si>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</si>
  <si>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</si>
  <si>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  Организация и проведение Дня работников сельского хозяйства и перерабатывающей промышленности</t>
  </si>
  <si>
    <t>0210710000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</si>
  <si>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</si>
  <si>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</si>
  <si>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  Организация и проведение профессиональных праздников</t>
  </si>
  <si>
    <t>0120310000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</si>
  <si>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</si>
  <si>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</si>
  <si>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</si>
  <si>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</si>
  <si>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  Строительство культурных сооружений (Центр культурного развития)</t>
  </si>
  <si>
    <t>0411110000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</si>
  <si>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</si>
  <si>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</si>
  <si>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</si>
  <si>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</si>
  <si>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>Приложение 13</t>
  </si>
  <si>
    <t>Свод источников финансирования дефицита местного бюджета на 2024 и 2025 годы</t>
  </si>
  <si>
    <t>Приложение 14</t>
  </si>
  <si>
    <t>Программа внутренних заимствований Камышловского муниципального района на 2023 год</t>
  </si>
  <si>
    <t>Раздел 1. Внутренние заимствования Камышловского муниципального района, осуществляемые в 2023 году</t>
  </si>
  <si>
    <t>Наименованиемуницпального внутреннего заимствования Камышловского муниципального района</t>
  </si>
  <si>
    <t>Объем привлечения, руб.</t>
  </si>
  <si>
    <t>Объем средств, направляемых на погашение основной суммы долга, руб.</t>
  </si>
  <si>
    <t>Предельные сроки погашения долговых обязательств, возникающих при осуществлении муниципальных внутренних заимствований</t>
  </si>
  <si>
    <t>Бюджетные кредиты, полученные от других бюджетов бюджетной системы Российской Федерации</t>
  </si>
  <si>
    <t>Приложение 15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</si>
  <si>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</si>
  <si>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</si>
  <si>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</si>
  <si>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0410114101</t>
  </si>
  <si>
    <t>0420810000</t>
  </si>
  <si>
    <t>Приложение 5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</si>
  <si>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</si>
  <si>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Сумма, в тысячах рублях</t>
  </si>
  <si>
    <t xml:space="preserve">          Издание книги, посвященной истории Камышловского района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</si>
  <si>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</si>
  <si>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</si>
  <si>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</si>
  <si>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</si>
  <si>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</si>
  <si>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Организация и проведение профессиональных праздников</t>
  </si>
  <si>
    <t xml:space="preserve">          Организация и проведение конкурсов, в том числе профессионального мастерства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</si>
  <si>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</si>
  <si>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</si>
  <si>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        Строительство культурных сооружений (Центр культурного развития)</t>
  </si>
  <si>
    <t xml:space="preserve">          Организация и проведение церемонии награждения лучших благотворителей года</t>
  </si>
  <si>
    <t xml:space="preserve">          Поддержка учреждений спортивной направленности по адаптивной физической культуре и спорту Свердловской области</t>
  </si>
  <si>
    <t>04401S8270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</si>
  <si>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</si>
  <si>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</si>
  <si>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Поддержка учреждений спортивной направленности по адаптивной физической культуре и спорту Свердловской области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</si>
  <si>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Liberation Serif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</si>
  <si>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Liberation Serif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</si>
  <si>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Liberation Serif"/>
        <family val="1"/>
      </rPr>
      <t>из них:</t>
    </r>
  </si>
  <si>
    <r>
      <rPr>
        <b/>
        <sz val="10"/>
        <rFont val="Liberation Serif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Liberation Serif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</si>
  <si>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Liberation Serif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Liberation Serif"/>
        <family val="1"/>
      </rPr>
      <t xml:space="preserve">(плата за питание учащихся в казенных муниципальных общеобразовательных школах) </t>
    </r>
  </si>
  <si>
    <r>
      <rPr>
        <b/>
        <sz val="10"/>
        <rFont val="Liberation Serif"/>
        <family val="1"/>
      </rPr>
      <t xml:space="preserve">       Прочие доходы от оказания платных услуг (работ) получателями средств бюджетов муниципальных районов</t>
    </r>
    <r>
      <rPr>
        <sz val="10"/>
        <rFont val="Liberation Serif"/>
        <family val="1"/>
      </rPr>
      <t xml:space="preserve"> (прочие платные услуги, оказываемые казенными муниципальными учреждениями)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</si>
</sst>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b/>
      <sz val="9"/>
      <name val="Liberation Serif"/>
      <family val="1"/>
    </font>
    <font>
      <i/>
      <sz val="9"/>
      <name val="Liberation Serif"/>
      <family val="1"/>
    </font>
    <font>
      <i/>
      <sz val="8"/>
      <name val="Liberation Serif"/>
      <family val="1"/>
    </font>
    <font>
      <b/>
      <i/>
      <sz val="8"/>
      <name val="Liberation Serif"/>
      <family val="1"/>
    </font>
    <font>
      <b/>
      <i/>
      <sz val="9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9"/>
      <color indexed="10"/>
      <name val="Liberation Serif"/>
      <family val="1"/>
    </font>
    <font>
      <i/>
      <sz val="9"/>
      <color indexed="10"/>
      <name val="Liberation Serif"/>
      <family val="1"/>
    </font>
    <font>
      <b/>
      <sz val="9"/>
      <color indexed="10"/>
      <name val="Liberation Serif"/>
      <family val="1"/>
    </font>
    <font>
      <sz val="8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  <font>
      <sz val="9"/>
      <color rgb="FFFF0000"/>
      <name val="Liberation Serif"/>
      <family val="1"/>
    </font>
    <font>
      <sz val="10"/>
      <color rgb="FF000000"/>
      <name val="Liberation Serif"/>
      <family val="1"/>
    </font>
    <font>
      <i/>
      <sz val="9"/>
      <color rgb="FFFF0000"/>
      <name val="Liberation Serif"/>
      <family val="1"/>
    </font>
    <font>
      <b/>
      <sz val="9"/>
      <color rgb="FFFF0000"/>
      <name val="Liberation Serif"/>
      <family val="1"/>
    </font>
    <font>
      <sz val="8"/>
      <color rgb="FF000000"/>
      <name val="Liberation Serif"/>
      <family val="1"/>
    </font>
    <font>
      <sz val="11"/>
      <color theme="1"/>
      <name val="Liberation Serif"/>
      <family val="1"/>
    </font>
    <font>
      <sz val="10"/>
      <color theme="1"/>
      <name val="Liberation Serif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49" fontId="49" fillId="0" borderId="1">
      <alignment horizontal="center"/>
      <protection/>
    </xf>
    <xf numFmtId="0" fontId="48" fillId="27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7" borderId="2">
      <alignment/>
      <protection/>
    </xf>
    <xf numFmtId="0" fontId="48" fillId="0" borderId="3">
      <alignment horizontal="center" vertical="center" wrapText="1"/>
      <protection/>
    </xf>
    <xf numFmtId="0" fontId="48" fillId="27" borderId="4">
      <alignment/>
      <protection/>
    </xf>
    <xf numFmtId="0" fontId="48" fillId="27" borderId="0">
      <alignment shrinkToFit="1"/>
      <protection/>
    </xf>
    <xf numFmtId="0" fontId="51" fillId="0" borderId="4">
      <alignment horizontal="right"/>
      <protection/>
    </xf>
    <xf numFmtId="4" fontId="51" fillId="28" borderId="4">
      <alignment horizontal="right" vertical="top" shrinkToFit="1"/>
      <protection/>
    </xf>
    <xf numFmtId="4" fontId="51" fillId="29" borderId="4">
      <alignment horizontal="right" vertical="top" shrinkToFit="1"/>
      <protection/>
    </xf>
    <xf numFmtId="0" fontId="48" fillId="0" borderId="0">
      <alignment horizontal="left" wrapText="1"/>
      <protection/>
    </xf>
    <xf numFmtId="0" fontId="51" fillId="0" borderId="3">
      <alignment vertical="top" wrapText="1"/>
      <protection/>
    </xf>
    <xf numFmtId="49" fontId="48" fillId="0" borderId="3">
      <alignment horizontal="center" vertical="top" shrinkToFit="1"/>
      <protection/>
    </xf>
    <xf numFmtId="4" fontId="51" fillId="28" borderId="3">
      <alignment horizontal="right" vertical="top" shrinkToFit="1"/>
      <protection/>
    </xf>
    <xf numFmtId="4" fontId="51" fillId="29" borderId="3">
      <alignment horizontal="right" vertical="top" shrinkToFit="1"/>
      <protection/>
    </xf>
    <xf numFmtId="0" fontId="48" fillId="27" borderId="5">
      <alignment/>
      <protection/>
    </xf>
    <xf numFmtId="0" fontId="48" fillId="27" borderId="5">
      <alignment horizontal="center"/>
      <protection/>
    </xf>
    <xf numFmtId="4" fontId="51" fillId="0" borderId="3">
      <alignment horizontal="right" vertical="top" shrinkToFit="1"/>
      <protection/>
    </xf>
    <xf numFmtId="49" fontId="48" fillId="0" borderId="3">
      <alignment horizontal="left" vertical="top" wrapText="1" indent="2"/>
      <protection/>
    </xf>
    <xf numFmtId="4" fontId="48" fillId="0" borderId="3">
      <alignment horizontal="right" vertical="top" shrinkToFit="1"/>
      <protection/>
    </xf>
    <xf numFmtId="0" fontId="48" fillId="27" borderId="5">
      <alignment shrinkToFit="1"/>
      <protection/>
    </xf>
    <xf numFmtId="0" fontId="48" fillId="27" borderId="4">
      <alignment horizontal="center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2" fillId="36" borderId="6" applyNumberFormat="0" applyAlignment="0" applyProtection="0"/>
    <xf numFmtId="0" fontId="53" fillId="37" borderId="7" applyNumberFormat="0" applyAlignment="0" applyProtection="0"/>
    <xf numFmtId="0" fontId="54" fillId="37" borderId="6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8" borderId="12" applyNumberFormat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0" fillId="4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6" fillId="42" borderId="13" applyNumberFormat="0" applyFont="0" applyAlignment="0" applyProtection="0"/>
    <xf numFmtId="9" fontId="0" fillId="0" borderId="0" applyFont="0" applyFill="0" applyBorder="0" applyAlignment="0" applyProtection="0"/>
    <xf numFmtId="0" fontId="66" fillId="0" borderId="1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3" borderId="0" applyNumberFormat="0" applyBorder="0" applyAlignment="0" applyProtection="0"/>
  </cellStyleXfs>
  <cellXfs count="276">
    <xf numFmtId="0" fontId="0" fillId="0" borderId="0" xfId="0" applyAlignment="1">
      <alignment/>
    </xf>
    <xf numFmtId="49" fontId="3" fillId="0" borderId="15" xfId="0" applyNumberFormat="1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44" borderId="0" xfId="0" applyFont="1" applyFill="1" applyAlignment="1">
      <alignment horizontal="center" vertical="top"/>
    </xf>
    <xf numFmtId="0" fontId="5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5" fillId="44" borderId="0" xfId="0" applyFont="1" applyFill="1" applyAlignment="1">
      <alignment/>
    </xf>
    <xf numFmtId="0" fontId="4" fillId="44" borderId="0" xfId="0" applyFont="1" applyFill="1" applyAlignment="1">
      <alignment horizontal="right"/>
    </xf>
    <xf numFmtId="0" fontId="69" fillId="44" borderId="0" xfId="0" applyFont="1" applyFill="1" applyAlignment="1">
      <alignment/>
    </xf>
    <xf numFmtId="0" fontId="70" fillId="44" borderId="0" xfId="0" applyFont="1" applyFill="1" applyAlignment="1">
      <alignment horizontal="center"/>
    </xf>
    <xf numFmtId="0" fontId="70" fillId="44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72" fillId="0" borderId="4" xfId="58" applyNumberFormat="1" applyFont="1" applyFill="1" applyAlignment="1" applyProtection="1">
      <alignment vertical="top" wrapText="1"/>
      <protection/>
    </xf>
    <xf numFmtId="1" fontId="72" fillId="0" borderId="3" xfId="60" applyNumberFormat="1" applyFont="1" applyFill="1" applyAlignment="1" applyProtection="1">
      <alignment horizontal="center" vertical="top" shrinkToFit="1"/>
      <protection/>
    </xf>
    <xf numFmtId="4" fontId="72" fillId="0" borderId="3" xfId="62" applyNumberFormat="1" applyFont="1" applyFill="1" applyProtection="1">
      <alignment horizontal="right" vertical="top" shrinkToFit="1"/>
      <protection/>
    </xf>
    <xf numFmtId="4" fontId="4" fillId="0" borderId="15" xfId="62" applyNumberFormat="1" applyFont="1" applyFill="1" applyBorder="1" applyProtection="1">
      <alignment horizontal="right" vertical="top" shrinkToFit="1"/>
      <protection/>
    </xf>
    <xf numFmtId="4" fontId="71" fillId="0" borderId="0" xfId="0" applyNumberFormat="1" applyFont="1" applyFill="1" applyAlignment="1">
      <alignment/>
    </xf>
    <xf numFmtId="0" fontId="70" fillId="44" borderId="0" xfId="0" applyFont="1" applyFill="1" applyAlignment="1">
      <alignment horizontal="center" vertical="top"/>
    </xf>
    <xf numFmtId="0" fontId="70" fillId="44" borderId="0" xfId="0" applyFont="1" applyFill="1" applyAlignment="1">
      <alignment/>
    </xf>
    <xf numFmtId="0" fontId="70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44" borderId="15" xfId="0" applyFont="1" applyFill="1" applyBorder="1" applyAlignment="1">
      <alignment horizontal="center" vertical="center" wrapText="1"/>
    </xf>
    <xf numFmtId="4" fontId="4" fillId="44" borderId="15" xfId="62" applyNumberFormat="1" applyFont="1" applyFill="1" applyBorder="1" applyProtection="1">
      <alignment horizontal="right" vertical="top" shrinkToFit="1"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/>
    </xf>
    <xf numFmtId="0" fontId="5" fillId="44" borderId="15" xfId="0" applyFont="1" applyFill="1" applyBorder="1" applyAlignment="1">
      <alignment vertical="center" wrapText="1"/>
    </xf>
    <xf numFmtId="0" fontId="4" fillId="44" borderId="15" xfId="58" applyNumberFormat="1" applyFont="1" applyFill="1" applyBorder="1" applyAlignment="1" applyProtection="1">
      <alignment vertical="top" wrapText="1"/>
      <protection/>
    </xf>
    <xf numFmtId="1" fontId="4" fillId="44" borderId="15" xfId="60" applyNumberFormat="1" applyFont="1" applyFill="1" applyBorder="1" applyAlignment="1" applyProtection="1">
      <alignment horizontal="center" vertical="top" shrinkToFit="1"/>
      <protection/>
    </xf>
    <xf numFmtId="4" fontId="7" fillId="0" borderId="0" xfId="0" applyNumberFormat="1" applyFont="1" applyFill="1" applyAlignment="1">
      <alignment/>
    </xf>
    <xf numFmtId="4" fontId="4" fillId="44" borderId="15" xfId="53" applyNumberFormat="1" applyFont="1" applyFill="1" applyBorder="1" applyAlignment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6" fillId="45" borderId="15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left" wrapText="1"/>
    </xf>
    <xf numFmtId="4" fontId="6" fillId="11" borderId="15" xfId="0" applyNumberFormat="1" applyFont="1" applyFill="1" applyBorder="1" applyAlignment="1">
      <alignment horizontal="center" wrapText="1"/>
    </xf>
    <xf numFmtId="0" fontId="7" fillId="15" borderId="15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left" vertical="center" wrapText="1"/>
    </xf>
    <xf numFmtId="4" fontId="5" fillId="15" borderId="15" xfId="0" applyNumberFormat="1" applyFont="1" applyFill="1" applyBorder="1" applyAlignment="1">
      <alignment/>
    </xf>
    <xf numFmtId="4" fontId="6" fillId="45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/>
    </xf>
    <xf numFmtId="0" fontId="8" fillId="11" borderId="15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left" vertical="center" wrapText="1"/>
    </xf>
    <xf numFmtId="4" fontId="6" fillId="11" borderId="15" xfId="0" applyNumberFormat="1" applyFont="1" applyFill="1" applyBorder="1" applyAlignment="1">
      <alignment/>
    </xf>
    <xf numFmtId="0" fontId="5" fillId="15" borderId="15" xfId="0" applyFont="1" applyFill="1" applyBorder="1" applyAlignment="1">
      <alignment horizontal="left" wrapText="1"/>
    </xf>
    <xf numFmtId="4" fontId="5" fillId="15" borderId="16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4" fontId="10" fillId="44" borderId="16" xfId="0" applyNumberFormat="1" applyFont="1" applyFill="1" applyBorder="1" applyAlignment="1">
      <alignment/>
    </xf>
    <xf numFmtId="4" fontId="11" fillId="45" borderId="15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10" fillId="44" borderId="15" xfId="0" applyFont="1" applyFill="1" applyBorder="1" applyAlignment="1">
      <alignment horizontal="left" wrapText="1"/>
    </xf>
    <xf numFmtId="49" fontId="9" fillId="7" borderId="15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 wrapText="1"/>
    </xf>
    <xf numFmtId="4" fontId="10" fillId="7" borderId="16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/>
    </xf>
    <xf numFmtId="4" fontId="5" fillId="44" borderId="16" xfId="0" applyNumberFormat="1" applyFont="1" applyFill="1" applyBorder="1" applyAlignment="1">
      <alignment/>
    </xf>
    <xf numFmtId="0" fontId="71" fillId="0" borderId="0" xfId="0" applyFont="1" applyAlignment="1">
      <alignment/>
    </xf>
    <xf numFmtId="49" fontId="12" fillId="11" borderId="15" xfId="0" applyNumberFormat="1" applyFont="1" applyFill="1" applyBorder="1" applyAlignment="1">
      <alignment horizontal="center"/>
    </xf>
    <xf numFmtId="0" fontId="11" fillId="11" borderId="15" xfId="0" applyFont="1" applyFill="1" applyBorder="1" applyAlignment="1">
      <alignment horizontal="left" wrapText="1"/>
    </xf>
    <xf numFmtId="4" fontId="6" fillId="11" borderId="16" xfId="0" applyNumberFormat="1" applyFont="1" applyFill="1" applyBorder="1" applyAlignment="1">
      <alignment/>
    </xf>
    <xf numFmtId="4" fontId="11" fillId="11" borderId="15" xfId="0" applyNumberFormat="1" applyFont="1" applyFill="1" applyBorder="1" applyAlignment="1">
      <alignment/>
    </xf>
    <xf numFmtId="0" fontId="71" fillId="44" borderId="0" xfId="0" applyFont="1" applyFill="1" applyAlignment="1">
      <alignment/>
    </xf>
    <xf numFmtId="49" fontId="9" fillId="15" borderId="15" xfId="0" applyNumberFormat="1" applyFont="1" applyFill="1" applyBorder="1" applyAlignment="1">
      <alignment horizontal="center"/>
    </xf>
    <xf numFmtId="0" fontId="10" fillId="15" borderId="15" xfId="0" applyFont="1" applyFill="1" applyBorder="1" applyAlignment="1">
      <alignment horizontal="left" wrapText="1"/>
    </xf>
    <xf numFmtId="4" fontId="11" fillId="29" borderId="15" xfId="0" applyNumberFormat="1" applyFont="1" applyFill="1" applyBorder="1" applyAlignment="1">
      <alignment/>
    </xf>
    <xf numFmtId="49" fontId="9" fillId="44" borderId="15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" fillId="45" borderId="15" xfId="0" applyFont="1" applyFill="1" applyBorder="1" applyAlignment="1">
      <alignment horizontal="center"/>
    </xf>
    <xf numFmtId="0" fontId="6" fillId="45" borderId="15" xfId="0" applyFont="1" applyFill="1" applyBorder="1" applyAlignment="1">
      <alignment horizontal="left" wrapText="1"/>
    </xf>
    <xf numFmtId="4" fontId="6" fillId="45" borderId="1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44" borderId="15" xfId="0" applyFont="1" applyFill="1" applyBorder="1" applyAlignment="1">
      <alignment wrapText="1"/>
    </xf>
    <xf numFmtId="0" fontId="6" fillId="44" borderId="15" xfId="0" applyFont="1" applyFill="1" applyBorder="1" applyAlignment="1">
      <alignment horizontal="center" wrapText="1"/>
    </xf>
    <xf numFmtId="4" fontId="5" fillId="44" borderId="15" xfId="0" applyNumberFormat="1" applyFont="1" applyFill="1" applyBorder="1" applyAlignment="1">
      <alignment horizontal="right"/>
    </xf>
    <xf numFmtId="4" fontId="5" fillId="44" borderId="15" xfId="0" applyNumberFormat="1" applyFont="1" applyFill="1" applyBorder="1" applyAlignment="1">
      <alignment horizontal="right" wrapText="1"/>
    </xf>
    <xf numFmtId="0" fontId="5" fillId="44" borderId="17" xfId="0" applyFont="1" applyFill="1" applyBorder="1" applyAlignment="1">
      <alignment vertical="center" wrapText="1"/>
    </xf>
    <xf numFmtId="0" fontId="5" fillId="44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0" fontId="6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/>
    </xf>
    <xf numFmtId="4" fontId="6" fillId="44" borderId="15" xfId="0" applyNumberFormat="1" applyFont="1" applyFill="1" applyBorder="1" applyAlignment="1">
      <alignment horizontal="right" wrapText="1"/>
    </xf>
    <xf numFmtId="0" fontId="5" fillId="44" borderId="17" xfId="57" applyNumberFormat="1" applyFont="1" applyFill="1" applyBorder="1" applyAlignment="1" applyProtection="1">
      <alignment wrapText="1"/>
      <protection/>
    </xf>
    <xf numFmtId="0" fontId="5" fillId="44" borderId="15" xfId="0" applyFont="1" applyFill="1" applyBorder="1" applyAlignment="1">
      <alignment horizontal="center" wrapText="1"/>
    </xf>
    <xf numFmtId="0" fontId="5" fillId="44" borderId="0" xfId="57" applyNumberFormat="1" applyFont="1" applyFill="1" applyBorder="1" applyAlignment="1" applyProtection="1">
      <alignment wrapText="1"/>
      <protection/>
    </xf>
    <xf numFmtId="0" fontId="5" fillId="44" borderId="4" xfId="57" applyNumberFormat="1" applyFont="1" applyFill="1" applyAlignment="1" applyProtection="1">
      <alignment wrapText="1"/>
      <protection/>
    </xf>
    <xf numFmtId="0" fontId="5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 vertical="top" wrapText="1"/>
    </xf>
    <xf numFmtId="0" fontId="4" fillId="0" borderId="0" xfId="93" applyFont="1">
      <alignment/>
      <protection/>
    </xf>
    <xf numFmtId="0" fontId="5" fillId="0" borderId="0" xfId="93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5" fillId="0" borderId="0" xfId="93" applyFont="1" applyAlignment="1">
      <alignment horizontal="right"/>
      <protection/>
    </xf>
    <xf numFmtId="0" fontId="6" fillId="44" borderId="15" xfId="93" applyFont="1" applyFill="1" applyBorder="1" applyAlignment="1">
      <alignment horizontal="center" vertical="center" wrapText="1"/>
      <protection/>
    </xf>
    <xf numFmtId="0" fontId="6" fillId="0" borderId="15" xfId="93" applyFont="1" applyBorder="1" applyAlignment="1">
      <alignment horizontal="center"/>
      <protection/>
    </xf>
    <xf numFmtId="0" fontId="6" fillId="44" borderId="15" xfId="93" applyFont="1" applyFill="1" applyBorder="1" applyAlignment="1">
      <alignment wrapText="1"/>
      <protection/>
    </xf>
    <xf numFmtId="0" fontId="6" fillId="44" borderId="15" xfId="93" applyFont="1" applyFill="1" applyBorder="1" applyAlignment="1">
      <alignment horizontal="center" wrapText="1"/>
      <protection/>
    </xf>
    <xf numFmtId="4" fontId="6" fillId="44" borderId="15" xfId="93" applyNumberFormat="1" applyFont="1" applyFill="1" applyBorder="1" applyAlignment="1">
      <alignment horizontal="right"/>
      <protection/>
    </xf>
    <xf numFmtId="0" fontId="5" fillId="0" borderId="15" xfId="93" applyFont="1" applyFill="1" applyBorder="1" applyAlignment="1">
      <alignment horizontal="center" vertical="top"/>
      <protection/>
    </xf>
    <xf numFmtId="0" fontId="5" fillId="44" borderId="15" xfId="93" applyFont="1" applyFill="1" applyBorder="1" applyAlignment="1">
      <alignment vertical="center" wrapText="1"/>
      <protection/>
    </xf>
    <xf numFmtId="4" fontId="5" fillId="44" borderId="15" xfId="93" applyNumberFormat="1" applyFont="1" applyFill="1" applyBorder="1" applyAlignment="1">
      <alignment horizontal="right" wrapText="1"/>
      <protection/>
    </xf>
    <xf numFmtId="0" fontId="5" fillId="44" borderId="17" xfId="93" applyFont="1" applyFill="1" applyBorder="1" applyAlignment="1">
      <alignment vertical="center" wrapText="1"/>
      <protection/>
    </xf>
    <xf numFmtId="0" fontId="5" fillId="44" borderId="15" xfId="93" applyFont="1" applyFill="1" applyBorder="1" applyAlignment="1">
      <alignment horizontal="center"/>
      <protection/>
    </xf>
    <xf numFmtId="4" fontId="10" fillId="44" borderId="15" xfId="93" applyNumberFormat="1" applyFont="1" applyFill="1" applyBorder="1" applyAlignment="1">
      <alignment horizontal="right" wrapText="1"/>
      <protection/>
    </xf>
    <xf numFmtId="0" fontId="6" fillId="0" borderId="15" xfId="93" applyFont="1" applyFill="1" applyBorder="1" applyAlignment="1">
      <alignment horizontal="center" vertical="top"/>
      <protection/>
    </xf>
    <xf numFmtId="0" fontId="6" fillId="44" borderId="17" xfId="93" applyFont="1" applyFill="1" applyBorder="1" applyAlignment="1">
      <alignment horizontal="left" vertical="top" wrapText="1"/>
      <protection/>
    </xf>
    <xf numFmtId="0" fontId="6" fillId="44" borderId="15" xfId="93" applyFont="1" applyFill="1" applyBorder="1" applyAlignment="1">
      <alignment horizontal="center"/>
      <protection/>
    </xf>
    <xf numFmtId="4" fontId="6" fillId="44" borderId="15" xfId="93" applyNumberFormat="1" applyFont="1" applyFill="1" applyBorder="1" applyAlignment="1">
      <alignment horizontal="right" wrapText="1"/>
      <protection/>
    </xf>
    <xf numFmtId="0" fontId="75" fillId="44" borderId="17" xfId="57" applyNumberFormat="1" applyFont="1" applyFill="1" applyBorder="1" applyAlignment="1" applyProtection="1">
      <alignment wrapText="1"/>
      <protection/>
    </xf>
    <xf numFmtId="0" fontId="5" fillId="44" borderId="15" xfId="93" applyFont="1" applyFill="1" applyBorder="1" applyAlignment="1">
      <alignment horizontal="center" wrapText="1"/>
      <protection/>
    </xf>
    <xf numFmtId="0" fontId="75" fillId="44" borderId="0" xfId="57" applyNumberFormat="1" applyFont="1" applyFill="1" applyBorder="1" applyAlignment="1" applyProtection="1">
      <alignment wrapText="1"/>
      <protection/>
    </xf>
    <xf numFmtId="0" fontId="75" fillId="44" borderId="4" xfId="57" applyNumberFormat="1" applyFont="1" applyFill="1" applyAlignment="1" applyProtection="1">
      <alignment wrapText="1"/>
      <protection/>
    </xf>
    <xf numFmtId="0" fontId="5" fillId="44" borderId="17" xfId="93" applyFont="1" applyFill="1" applyBorder="1" applyAlignment="1">
      <alignment horizontal="left" vertical="top" wrapText="1"/>
      <protection/>
    </xf>
    <xf numFmtId="0" fontId="5" fillId="46" borderId="15" xfId="93" applyFont="1" applyFill="1" applyBorder="1" applyAlignment="1">
      <alignment horizontal="center" vertical="top"/>
      <protection/>
    </xf>
    <xf numFmtId="0" fontId="6" fillId="46" borderId="15" xfId="93" applyFont="1" applyFill="1" applyBorder="1" applyAlignment="1">
      <alignment horizontal="left" vertical="top" wrapText="1"/>
      <protection/>
    </xf>
    <xf numFmtId="0" fontId="6" fillId="46" borderId="15" xfId="93" applyFont="1" applyFill="1" applyBorder="1" applyAlignment="1">
      <alignment horizontal="center" vertical="top" wrapText="1"/>
      <protection/>
    </xf>
    <xf numFmtId="4" fontId="6" fillId="46" borderId="15" xfId="0" applyNumberFormat="1" applyFont="1" applyFill="1" applyBorder="1" applyAlignment="1">
      <alignment horizontal="right" wrapText="1"/>
    </xf>
    <xf numFmtId="0" fontId="5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4" fontId="5" fillId="0" borderId="0" xfId="93" applyNumberFormat="1" applyFont="1">
      <alignment/>
      <protection/>
    </xf>
    <xf numFmtId="0" fontId="76" fillId="0" borderId="0" xfId="94" applyFont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/>
    </xf>
    <xf numFmtId="49" fontId="3" fillId="40" borderId="15" xfId="0" applyNumberFormat="1" applyFont="1" applyFill="1" applyBorder="1" applyAlignment="1">
      <alignment horizontal="center" vertical="top" shrinkToFit="1"/>
    </xf>
    <xf numFmtId="0" fontId="3" fillId="40" borderId="15" xfId="0" applyFont="1" applyFill="1" applyBorder="1" applyAlignment="1">
      <alignment horizontal="left" vertical="top" wrapText="1"/>
    </xf>
    <xf numFmtId="4" fontId="3" fillId="47" borderId="15" xfId="0" applyNumberFormat="1" applyFont="1" applyFill="1" applyBorder="1" applyAlignment="1">
      <alignment horizontal="right" vertical="top" shrinkToFit="1"/>
    </xf>
    <xf numFmtId="49" fontId="4" fillId="40" borderId="15" xfId="0" applyNumberFormat="1" applyFont="1" applyFill="1" applyBorder="1" applyAlignment="1">
      <alignment horizontal="center" vertical="top" shrinkToFit="1"/>
    </xf>
    <xf numFmtId="0" fontId="4" fillId="40" borderId="15" xfId="0" applyFont="1" applyFill="1" applyBorder="1" applyAlignment="1">
      <alignment horizontal="left" vertical="top" wrapText="1"/>
    </xf>
    <xf numFmtId="4" fontId="4" fillId="47" borderId="15" xfId="0" applyNumberFormat="1" applyFont="1" applyFill="1" applyBorder="1" applyAlignment="1">
      <alignment horizontal="right" vertical="top" shrinkToFit="1"/>
    </xf>
    <xf numFmtId="49" fontId="4" fillId="0" borderId="15" xfId="0" applyNumberFormat="1" applyFont="1" applyBorder="1" applyAlignment="1">
      <alignment horizontal="center" vertical="center"/>
    </xf>
    <xf numFmtId="49" fontId="4" fillId="40" borderId="15" xfId="0" applyNumberFormat="1" applyFont="1" applyFill="1" applyBorder="1" applyAlignment="1">
      <alignment horizontal="center" vertical="center" shrinkToFit="1"/>
    </xf>
    <xf numFmtId="0" fontId="3" fillId="40" borderId="15" xfId="0" applyFont="1" applyFill="1" applyBorder="1" applyAlignment="1">
      <alignment horizontal="justify" vertical="top" wrapText="1"/>
    </xf>
    <xf numFmtId="0" fontId="4" fillId="40" borderId="15" xfId="0" applyFont="1" applyFill="1" applyBorder="1" applyAlignment="1">
      <alignment horizontal="justify" vertical="top" wrapText="1"/>
    </xf>
    <xf numFmtId="0" fontId="4" fillId="44" borderId="15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3" fillId="44" borderId="15" xfId="0" applyFont="1" applyFill="1" applyBorder="1" applyAlignment="1">
      <alignment horizontal="justify" vertical="top" wrapText="1"/>
    </xf>
    <xf numFmtId="0" fontId="72" fillId="44" borderId="15" xfId="0" applyFont="1" applyFill="1" applyBorder="1" applyAlignment="1">
      <alignment horizontal="justify" vertical="center" wrapText="1"/>
    </xf>
    <xf numFmtId="0" fontId="77" fillId="44" borderId="15" xfId="0" applyFont="1" applyFill="1" applyBorder="1" applyAlignment="1">
      <alignment horizontal="justify" vertical="center"/>
    </xf>
    <xf numFmtId="0" fontId="13" fillId="0" borderId="15" xfId="0" applyNumberFormat="1" applyFont="1" applyBorder="1" applyAlignment="1">
      <alignment vertical="top" wrapText="1"/>
    </xf>
    <xf numFmtId="0" fontId="14" fillId="0" borderId="15" xfId="0" applyNumberFormat="1" applyFont="1" applyBorder="1" applyAlignment="1">
      <alignment wrapText="1"/>
    </xf>
    <xf numFmtId="0" fontId="14" fillId="0" borderId="15" xfId="94" applyNumberFormat="1" applyFont="1" applyBorder="1" applyAlignment="1">
      <alignment wrapText="1"/>
      <protection/>
    </xf>
    <xf numFmtId="1" fontId="72" fillId="0" borderId="18" xfId="60" applyNumberFormat="1" applyFont="1" applyFill="1" applyBorder="1" applyAlignment="1" applyProtection="1">
      <alignment horizontal="center" vertical="top" shrinkToFit="1"/>
      <protection/>
    </xf>
    <xf numFmtId="4" fontId="72" fillId="0" borderId="18" xfId="62" applyNumberFormat="1" applyFont="1" applyFill="1" applyBorder="1" applyProtection="1">
      <alignment horizontal="right" vertical="top" shrinkToFit="1"/>
      <protection/>
    </xf>
    <xf numFmtId="4" fontId="4" fillId="0" borderId="19" xfId="62" applyNumberFormat="1" applyFont="1" applyFill="1" applyBorder="1" applyProtection="1">
      <alignment horizontal="right" vertical="top" shrinkToFit="1"/>
      <protection/>
    </xf>
    <xf numFmtId="0" fontId="72" fillId="0" borderId="15" xfId="58" applyNumberFormat="1" applyFont="1" applyFill="1" applyBorder="1" applyAlignment="1" applyProtection="1">
      <alignment vertical="top" wrapText="1"/>
      <protection/>
    </xf>
    <xf numFmtId="1" fontId="72" fillId="0" borderId="15" xfId="60" applyNumberFormat="1" applyFont="1" applyFill="1" applyBorder="1" applyAlignment="1" applyProtection="1">
      <alignment horizontal="center" vertical="top" shrinkToFit="1"/>
      <protection/>
    </xf>
    <xf numFmtId="4" fontId="72" fillId="0" borderId="15" xfId="62" applyNumberFormat="1" applyFont="1" applyFill="1" applyBorder="1" applyProtection="1">
      <alignment horizontal="right" vertical="top" shrinkToFit="1"/>
      <protection/>
    </xf>
    <xf numFmtId="4" fontId="72" fillId="0" borderId="15" xfId="53" applyNumberFormat="1" applyFont="1" applyFill="1" applyBorder="1" applyAlignment="1" applyProtection="1">
      <alignment horizontal="right" vertical="top" shrinkToFit="1"/>
      <protection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58" applyNumberFormat="1" applyFont="1" applyFill="1" applyBorder="1" applyAlignment="1" applyProtection="1">
      <alignment vertical="top" wrapText="1"/>
      <protection/>
    </xf>
    <xf numFmtId="1" fontId="4" fillId="0" borderId="15" xfId="60" applyNumberFormat="1" applyFont="1" applyFill="1" applyBorder="1" applyAlignment="1" applyProtection="1">
      <alignment horizontal="center" vertical="top" shrinkToFit="1"/>
      <protection/>
    </xf>
    <xf numFmtId="4" fontId="4" fillId="0" borderId="15" xfId="53" applyNumberFormat="1" applyFont="1" applyFill="1" applyBorder="1" applyAlignment="1" applyProtection="1">
      <alignment horizontal="right" vertical="top" shrinkToFit="1"/>
      <protection/>
    </xf>
    <xf numFmtId="0" fontId="70" fillId="0" borderId="0" xfId="0" applyFont="1" applyFill="1" applyAlignment="1">
      <alignment horizontal="center" vertical="top"/>
    </xf>
    <xf numFmtId="0" fontId="4" fillId="0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4" fontId="5" fillId="44" borderId="15" xfId="0" applyNumberFormat="1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 wrapText="1"/>
    </xf>
    <xf numFmtId="4" fontId="71" fillId="44" borderId="0" xfId="0" applyNumberFormat="1" applyFont="1" applyFill="1" applyAlignment="1">
      <alignment/>
    </xf>
    <xf numFmtId="0" fontId="5" fillId="44" borderId="19" xfId="0" applyFont="1" applyFill="1" applyBorder="1" applyAlignment="1">
      <alignment horizontal="center" vertical="top"/>
    </xf>
    <xf numFmtId="4" fontId="4" fillId="44" borderId="19" xfId="62" applyNumberFormat="1" applyFont="1" applyFill="1" applyBorder="1" applyProtection="1">
      <alignment horizontal="right" vertical="top" shrinkToFit="1"/>
      <protection/>
    </xf>
    <xf numFmtId="0" fontId="72" fillId="44" borderId="4" xfId="58" applyNumberFormat="1" applyFont="1" applyFill="1" applyAlignment="1" applyProtection="1">
      <alignment vertical="top" wrapText="1"/>
      <protection/>
    </xf>
    <xf numFmtId="1" fontId="72" fillId="44" borderId="3" xfId="60" applyNumberFormat="1" applyFont="1" applyFill="1" applyAlignment="1" applyProtection="1">
      <alignment horizontal="center" vertical="top" shrinkToFit="1"/>
      <protection/>
    </xf>
    <xf numFmtId="4" fontId="72" fillId="44" borderId="3" xfId="62" applyNumberFormat="1" applyFont="1" applyFill="1" applyProtection="1">
      <alignment horizontal="right" vertical="top" shrinkToFit="1"/>
      <protection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" fontId="72" fillId="44" borderId="18" xfId="60" applyNumberFormat="1" applyFont="1" applyFill="1" applyBorder="1" applyAlignment="1" applyProtection="1">
      <alignment horizontal="center" vertical="top" shrinkToFit="1"/>
      <protection/>
    </xf>
    <xf numFmtId="4" fontId="72" fillId="44" borderId="18" xfId="62" applyNumberFormat="1" applyFont="1" applyFill="1" applyBorder="1" applyProtection="1">
      <alignment horizontal="right" vertical="top" shrinkToFit="1"/>
      <protection/>
    </xf>
    <xf numFmtId="0" fontId="72" fillId="44" borderId="15" xfId="58" applyNumberFormat="1" applyFont="1" applyFill="1" applyBorder="1" applyAlignment="1" applyProtection="1">
      <alignment vertical="top" wrapText="1"/>
      <protection/>
    </xf>
    <xf numFmtId="1" fontId="72" fillId="44" borderId="15" xfId="60" applyNumberFormat="1" applyFont="1" applyFill="1" applyBorder="1" applyAlignment="1" applyProtection="1">
      <alignment horizontal="center" vertical="top" shrinkToFit="1"/>
      <protection/>
    </xf>
    <xf numFmtId="4" fontId="72" fillId="44" borderId="15" xfId="62" applyNumberFormat="1" applyFont="1" applyFill="1" applyBorder="1" applyProtection="1">
      <alignment horizontal="right" vertical="top" shrinkToFit="1"/>
      <protection/>
    </xf>
    <xf numFmtId="4" fontId="72" fillId="44" borderId="15" xfId="53" applyNumberFormat="1" applyFont="1" applyFill="1" applyBorder="1" applyAlignment="1" applyProtection="1">
      <alignment horizontal="right" vertical="top" shrinkToFit="1"/>
      <protection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40" borderId="15" xfId="0" applyNumberFormat="1" applyFont="1" applyFill="1" applyBorder="1" applyAlignment="1">
      <alignment horizontal="left" vertical="top" shrinkToFi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Font="1" applyFill="1" applyAlignment="1">
      <alignment horizontal="center"/>
    </xf>
    <xf numFmtId="0" fontId="72" fillId="44" borderId="15" xfId="51" applyNumberFormat="1" applyFont="1" applyFill="1" applyBorder="1" applyProtection="1">
      <alignment horizontal="right"/>
      <protection/>
    </xf>
    <xf numFmtId="0" fontId="72" fillId="44" borderId="15" xfId="51" applyFont="1" applyFill="1" applyBorder="1">
      <alignment horizontal="right"/>
      <protection/>
    </xf>
    <xf numFmtId="0" fontId="4" fillId="0" borderId="15" xfId="51" applyNumberFormat="1" applyFont="1" applyFill="1" applyBorder="1" applyProtection="1">
      <alignment horizontal="right"/>
      <protection/>
    </xf>
    <xf numFmtId="0" fontId="4" fillId="0" borderId="15" xfId="51" applyFont="1" applyFill="1" applyBorder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72" fillId="0" borderId="15" xfId="51" applyNumberFormat="1" applyFont="1" applyFill="1" applyBorder="1" applyProtection="1">
      <alignment horizontal="right"/>
      <protection/>
    </xf>
    <xf numFmtId="0" fontId="72" fillId="0" borderId="15" xfId="51" applyFont="1" applyFill="1" applyBorder="1">
      <alignment horizontal="right"/>
      <protection/>
    </xf>
    <xf numFmtId="0" fontId="4" fillId="44" borderId="15" xfId="51" applyNumberFormat="1" applyFont="1" applyFill="1" applyBorder="1" applyProtection="1">
      <alignment horizontal="right"/>
      <protection/>
    </xf>
    <xf numFmtId="0" fontId="4" fillId="44" borderId="15" xfId="51" applyFont="1" applyFill="1" applyBorder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44" borderId="15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/>
    </xf>
    <xf numFmtId="0" fontId="5" fillId="44" borderId="15" xfId="0" applyFont="1" applyFill="1" applyBorder="1" applyAlignment="1">
      <alignment vertical="center" wrapText="1"/>
    </xf>
    <xf numFmtId="0" fontId="4" fillId="44" borderId="15" xfId="0" applyFont="1" applyFill="1" applyBorder="1" applyAlignment="1">
      <alignment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6" fillId="0" borderId="0" xfId="93" applyFont="1" applyAlignment="1">
      <alignment horizontal="center"/>
      <protection/>
    </xf>
    <xf numFmtId="0" fontId="5" fillId="0" borderId="0" xfId="93" applyFont="1" applyAlignment="1">
      <alignment/>
      <protection/>
    </xf>
    <xf numFmtId="0" fontId="5" fillId="0" borderId="15" xfId="93" applyFont="1" applyBorder="1" applyAlignment="1">
      <alignment horizontal="center" vertical="center" wrapText="1"/>
      <protection/>
    </xf>
    <xf numFmtId="0" fontId="6" fillId="44" borderId="17" xfId="93" applyFont="1" applyFill="1" applyBorder="1" applyAlignment="1">
      <alignment horizontal="center" vertical="center" wrapText="1"/>
      <protection/>
    </xf>
    <xf numFmtId="0" fontId="3" fillId="44" borderId="16" xfId="9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125" style="6" customWidth="1"/>
    <col min="2" max="2" width="82.625" style="6" customWidth="1"/>
    <col min="3" max="3" width="9.125" style="6" customWidth="1"/>
    <col min="4" max="16384" width="9.125" style="6" customWidth="1"/>
  </cols>
  <sheetData>
    <row r="1" spans="1:3" ht="12.75">
      <c r="A1" s="4"/>
      <c r="B1" s="5"/>
      <c r="C1" s="5" t="s">
        <v>1105</v>
      </c>
    </row>
    <row r="2" spans="1:3" ht="12.75">
      <c r="A2" s="5"/>
      <c r="B2" s="7"/>
      <c r="C2" s="5" t="s">
        <v>896</v>
      </c>
    </row>
    <row r="3" spans="1:3" ht="12.75">
      <c r="A3" s="5"/>
      <c r="B3" s="5"/>
      <c r="C3" s="5" t="s">
        <v>688</v>
      </c>
    </row>
    <row r="4" spans="1:3" ht="12.75">
      <c r="A4" s="5"/>
      <c r="B4" s="5"/>
      <c r="C4" s="5" t="s">
        <v>1106</v>
      </c>
    </row>
    <row r="5" spans="1:3" ht="12.75">
      <c r="A5" s="5"/>
      <c r="B5" s="226" t="s">
        <v>689</v>
      </c>
      <c r="C5" s="226"/>
    </row>
    <row r="6" spans="1:3" ht="12.75">
      <c r="A6" s="5"/>
      <c r="B6" s="5"/>
      <c r="C6" s="5"/>
    </row>
    <row r="7" spans="1:4" ht="21.75" customHeight="1">
      <c r="A7" s="227" t="s">
        <v>1107</v>
      </c>
      <c r="B7" s="227"/>
      <c r="C7" s="227"/>
      <c r="D7" s="8"/>
    </row>
    <row r="8" spans="1:4" ht="15" customHeight="1">
      <c r="A8" s="227"/>
      <c r="B8" s="227"/>
      <c r="C8" s="227"/>
      <c r="D8" s="9"/>
    </row>
    <row r="9" spans="1:4" ht="20.25" customHeight="1">
      <c r="A9" s="228"/>
      <c r="B9" s="228"/>
      <c r="C9" s="228"/>
      <c r="D9" s="9"/>
    </row>
    <row r="10" spans="1:3" ht="54.75" customHeight="1">
      <c r="A10" s="10" t="s">
        <v>45</v>
      </c>
      <c r="B10" s="11" t="s">
        <v>1108</v>
      </c>
      <c r="C10" s="12" t="s">
        <v>1109</v>
      </c>
    </row>
    <row r="11" spans="1:3" ht="12.75">
      <c r="A11" s="10" t="s">
        <v>1110</v>
      </c>
      <c r="B11" s="13">
        <v>2</v>
      </c>
      <c r="C11" s="13">
        <v>3</v>
      </c>
    </row>
    <row r="12" spans="1:3" ht="12.75">
      <c r="A12" s="14" t="s">
        <v>1110</v>
      </c>
      <c r="B12" s="15" t="s">
        <v>1111</v>
      </c>
      <c r="C12" s="16"/>
    </row>
    <row r="13" spans="1:3" ht="21">
      <c r="A13" s="14" t="s">
        <v>1112</v>
      </c>
      <c r="B13" s="15" t="s">
        <v>1113</v>
      </c>
      <c r="C13" s="16">
        <v>100</v>
      </c>
    </row>
    <row r="14" spans="1:3" ht="21">
      <c r="A14" s="14" t="s">
        <v>1114</v>
      </c>
      <c r="B14" s="15" t="s">
        <v>1115</v>
      </c>
      <c r="C14" s="16">
        <v>100</v>
      </c>
    </row>
    <row r="15" spans="1:3" ht="12.75">
      <c r="A15" s="14" t="s">
        <v>1116</v>
      </c>
      <c r="B15" s="15" t="s">
        <v>1117</v>
      </c>
      <c r="C15" s="16">
        <v>100</v>
      </c>
    </row>
    <row r="16" spans="1:3" ht="21">
      <c r="A16" s="14" t="s">
        <v>1118</v>
      </c>
      <c r="B16" s="15" t="s">
        <v>1119</v>
      </c>
      <c r="C16" s="16">
        <v>100</v>
      </c>
    </row>
    <row r="17" spans="1:3" ht="12.75">
      <c r="A17" s="14" t="s">
        <v>1120</v>
      </c>
      <c r="B17" s="15" t="s">
        <v>1121</v>
      </c>
      <c r="C17" s="16">
        <v>100</v>
      </c>
    </row>
    <row r="18" spans="1:3" ht="21">
      <c r="A18" s="14" t="s">
        <v>1122</v>
      </c>
      <c r="B18" s="15" t="s">
        <v>1123</v>
      </c>
      <c r="C18" s="16">
        <v>100</v>
      </c>
    </row>
    <row r="19" spans="1:3" ht="63">
      <c r="A19" s="14" t="s">
        <v>1124</v>
      </c>
      <c r="B19" s="15" t="s">
        <v>1125</v>
      </c>
      <c r="C19" s="16">
        <v>100</v>
      </c>
    </row>
    <row r="20" spans="1:3" ht="21">
      <c r="A20" s="14" t="s">
        <v>1126</v>
      </c>
      <c r="B20" s="15" t="s">
        <v>1127</v>
      </c>
      <c r="C20" s="16">
        <v>100</v>
      </c>
    </row>
    <row r="21" spans="1:3" ht="12.75">
      <c r="A21" s="14" t="s">
        <v>1128</v>
      </c>
      <c r="B21" s="15" t="s">
        <v>1129</v>
      </c>
      <c r="C21" s="16">
        <v>100</v>
      </c>
    </row>
    <row r="22" spans="1:3" ht="16.5" customHeight="1">
      <c r="A22" s="14" t="s">
        <v>1130</v>
      </c>
      <c r="B22" s="15" t="s">
        <v>1131</v>
      </c>
      <c r="C22" s="16">
        <v>100</v>
      </c>
    </row>
    <row r="23" spans="1:3" ht="21.75" customHeight="1">
      <c r="A23" s="14" t="s">
        <v>1132</v>
      </c>
      <c r="B23" s="17" t="s">
        <v>1133</v>
      </c>
      <c r="C23" s="16">
        <v>100</v>
      </c>
    </row>
    <row r="24" spans="1:3" ht="12.75">
      <c r="A24" s="14" t="s">
        <v>1134</v>
      </c>
      <c r="B24" s="15" t="s">
        <v>1135</v>
      </c>
      <c r="C24" s="16">
        <v>100</v>
      </c>
    </row>
    <row r="25" spans="1:3" ht="12.75">
      <c r="A25" s="14" t="s">
        <v>1136</v>
      </c>
      <c r="B25" s="15" t="s">
        <v>1137</v>
      </c>
      <c r="C25" s="16">
        <v>100</v>
      </c>
    </row>
    <row r="26" spans="1:3" ht="12.75">
      <c r="A26" s="14" t="s">
        <v>1138</v>
      </c>
      <c r="B26" s="15" t="s">
        <v>1139</v>
      </c>
      <c r="C26" s="16">
        <v>100</v>
      </c>
    </row>
    <row r="27" spans="1:3" ht="12.75">
      <c r="A27" s="14" t="s">
        <v>1140</v>
      </c>
      <c r="B27" s="15" t="s">
        <v>1141</v>
      </c>
      <c r="C27" s="16">
        <v>100</v>
      </c>
    </row>
    <row r="28" spans="1:3" ht="14.25" customHeight="1">
      <c r="A28" s="14" t="s">
        <v>1142</v>
      </c>
      <c r="B28" s="15" t="s">
        <v>1143</v>
      </c>
      <c r="C28" s="16">
        <v>100</v>
      </c>
    </row>
    <row r="29" spans="1:3" ht="12.75">
      <c r="A29" s="14" t="s">
        <v>1144</v>
      </c>
      <c r="B29" s="15" t="s">
        <v>1145</v>
      </c>
      <c r="C29" s="16">
        <v>100</v>
      </c>
    </row>
    <row r="30" spans="1:3" ht="21">
      <c r="A30" s="14" t="s">
        <v>1146</v>
      </c>
      <c r="B30" s="15" t="s">
        <v>1147</v>
      </c>
      <c r="C30" s="16">
        <v>100</v>
      </c>
    </row>
    <row r="31" spans="1:3" ht="21">
      <c r="A31" s="14" t="s">
        <v>1148</v>
      </c>
      <c r="B31" s="15" t="s">
        <v>1149</v>
      </c>
      <c r="C31" s="16">
        <v>100</v>
      </c>
    </row>
    <row r="32" spans="1:3" ht="21">
      <c r="A32" s="14" t="s">
        <v>1150</v>
      </c>
      <c r="B32" s="15" t="s">
        <v>1151</v>
      </c>
      <c r="C32" s="16">
        <v>100</v>
      </c>
    </row>
    <row r="33" spans="1:3" ht="37.5" customHeight="1">
      <c r="A33" s="14" t="s">
        <v>1152</v>
      </c>
      <c r="B33" s="15" t="s">
        <v>1153</v>
      </c>
      <c r="C33" s="16">
        <v>100</v>
      </c>
    </row>
  </sheetData>
  <sheetProtection/>
  <mergeCells count="2">
    <mergeCell ref="B5:C5"/>
    <mergeCell ref="A7:C9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57" customWidth="1"/>
    <col min="2" max="2" width="25.875" style="130" customWidth="1"/>
    <col min="3" max="3" width="20.125" style="57" customWidth="1"/>
    <col min="4" max="4" width="16.625" style="57" customWidth="1"/>
    <col min="5" max="5" width="13.75390625" style="58" customWidth="1"/>
    <col min="6" max="16384" width="9.125" style="6" customWidth="1"/>
  </cols>
  <sheetData>
    <row r="1" ht="12.75">
      <c r="E1" s="5" t="s">
        <v>1203</v>
      </c>
    </row>
    <row r="2" ht="12.75">
      <c r="E2" s="5" t="s">
        <v>690</v>
      </c>
    </row>
    <row r="3" ht="12.75">
      <c r="E3" s="5" t="s">
        <v>688</v>
      </c>
    </row>
    <row r="4" ht="12.75">
      <c r="E4" s="5" t="s">
        <v>1171</v>
      </c>
    </row>
    <row r="5" ht="12.75">
      <c r="E5" s="5" t="s">
        <v>689</v>
      </c>
    </row>
    <row r="6" ht="12.75">
      <c r="E6" s="5"/>
    </row>
    <row r="7" ht="12.75">
      <c r="E7" s="160"/>
    </row>
    <row r="8" spans="1:5" ht="12.75">
      <c r="A8" s="258" t="s">
        <v>1204</v>
      </c>
      <c r="B8" s="271"/>
      <c r="C8" s="271"/>
      <c r="D8" s="271"/>
      <c r="E8" s="271"/>
    </row>
    <row r="9" spans="1:5" ht="12.75">
      <c r="A9" s="61"/>
      <c r="B9" s="161"/>
      <c r="C9" s="161"/>
      <c r="D9" s="161"/>
      <c r="E9" s="161"/>
    </row>
    <row r="10" spans="1:5" ht="12.75">
      <c r="A10" s="61"/>
      <c r="B10" s="161" t="s">
        <v>1205</v>
      </c>
      <c r="C10" s="161"/>
      <c r="D10" s="161"/>
      <c r="E10" s="161"/>
    </row>
    <row r="12" spans="1:5" ht="129" customHeight="1">
      <c r="A12" s="162" t="s">
        <v>45</v>
      </c>
      <c r="B12" s="162" t="s">
        <v>1206</v>
      </c>
      <c r="C12" s="162" t="s">
        <v>1207</v>
      </c>
      <c r="D12" s="49" t="s">
        <v>1208</v>
      </c>
      <c r="E12" s="49" t="s">
        <v>1209</v>
      </c>
    </row>
    <row r="13" spans="1:5" s="164" customFormat="1" ht="12.75">
      <c r="A13" s="109">
        <v>1</v>
      </c>
      <c r="B13" s="163">
        <v>2</v>
      </c>
      <c r="C13" s="109">
        <v>3</v>
      </c>
      <c r="D13" s="109">
        <v>4</v>
      </c>
      <c r="E13" s="109">
        <v>5</v>
      </c>
    </row>
    <row r="14" spans="1:5" ht="31.5">
      <c r="A14" s="165">
        <v>1</v>
      </c>
      <c r="B14" s="166" t="s">
        <v>1210</v>
      </c>
      <c r="C14" s="167">
        <v>0</v>
      </c>
      <c r="D14" s="167">
        <v>15000</v>
      </c>
      <c r="E14" s="168">
        <v>2027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5.75390625" style="57" customWidth="1"/>
    <col min="2" max="2" width="25.875" style="130" customWidth="1"/>
    <col min="3" max="3" width="12.75390625" style="130" customWidth="1"/>
    <col min="4" max="7" width="12.125" style="57" customWidth="1"/>
    <col min="8" max="8" width="12.125" style="58" customWidth="1"/>
    <col min="9" max="16384" width="9.125" style="6" customWidth="1"/>
  </cols>
  <sheetData>
    <row r="1" ht="12.75">
      <c r="H1" s="5" t="s">
        <v>1211</v>
      </c>
    </row>
    <row r="2" ht="12.75">
      <c r="H2" s="5" t="s">
        <v>690</v>
      </c>
    </row>
    <row r="3" ht="12.75">
      <c r="H3" s="5" t="s">
        <v>688</v>
      </c>
    </row>
    <row r="4" ht="12.75">
      <c r="H4" s="5" t="s">
        <v>1171</v>
      </c>
    </row>
    <row r="5" ht="12.75">
      <c r="H5" s="5" t="s">
        <v>689</v>
      </c>
    </row>
    <row r="6" ht="12.75">
      <c r="H6" s="5"/>
    </row>
    <row r="7" ht="12.75">
      <c r="H7" s="160"/>
    </row>
    <row r="8" spans="1:8" ht="12.75">
      <c r="A8" s="258" t="s">
        <v>1204</v>
      </c>
      <c r="B8" s="271"/>
      <c r="C8" s="271"/>
      <c r="D8" s="271"/>
      <c r="E8" s="271"/>
      <c r="F8" s="271"/>
      <c r="G8" s="271"/>
      <c r="H8" s="271"/>
    </row>
    <row r="9" spans="1:8" ht="12.75">
      <c r="A9" s="61"/>
      <c r="B9" s="161"/>
      <c r="C9" s="161"/>
      <c r="D9" s="161"/>
      <c r="E9" s="161"/>
      <c r="F9" s="161"/>
      <c r="G9" s="161"/>
      <c r="H9" s="161"/>
    </row>
    <row r="10" spans="1:8" ht="12.75">
      <c r="A10" s="272" t="s">
        <v>1205</v>
      </c>
      <c r="B10" s="270"/>
      <c r="C10" s="270"/>
      <c r="D10" s="270"/>
      <c r="E10" s="270"/>
      <c r="F10" s="270"/>
      <c r="G10" s="270"/>
      <c r="H10" s="270"/>
    </row>
    <row r="12" spans="1:8" ht="77.25" customHeight="1">
      <c r="A12" s="260" t="s">
        <v>45</v>
      </c>
      <c r="B12" s="260" t="s">
        <v>1206</v>
      </c>
      <c r="C12" s="273" t="s">
        <v>1207</v>
      </c>
      <c r="D12" s="274"/>
      <c r="E12" s="275" t="s">
        <v>1208</v>
      </c>
      <c r="F12" s="274"/>
      <c r="G12" s="275" t="s">
        <v>1209</v>
      </c>
      <c r="H12" s="274"/>
    </row>
    <row r="13" spans="1:8" ht="13.5" customHeight="1">
      <c r="A13" s="233"/>
      <c r="B13" s="233"/>
      <c r="C13" s="162" t="s">
        <v>1175</v>
      </c>
      <c r="D13" s="162" t="s">
        <v>1176</v>
      </c>
      <c r="E13" s="162" t="s">
        <v>1175</v>
      </c>
      <c r="F13" s="162" t="s">
        <v>1176</v>
      </c>
      <c r="G13" s="162" t="s">
        <v>1175</v>
      </c>
      <c r="H13" s="162" t="s">
        <v>1176</v>
      </c>
    </row>
    <row r="14" spans="1:8" s="164" customFormat="1" ht="12.75">
      <c r="A14" s="109">
        <v>1</v>
      </c>
      <c r="B14" s="163">
        <v>2</v>
      </c>
      <c r="C14" s="163"/>
      <c r="D14" s="109">
        <v>3</v>
      </c>
      <c r="E14" s="109"/>
      <c r="F14" s="109">
        <v>4</v>
      </c>
      <c r="G14" s="109"/>
      <c r="H14" s="109">
        <v>5</v>
      </c>
    </row>
    <row r="15" spans="1:8" ht="31.5">
      <c r="A15" s="165">
        <v>1</v>
      </c>
      <c r="B15" s="166" t="s">
        <v>1210</v>
      </c>
      <c r="C15" s="167">
        <v>0</v>
      </c>
      <c r="D15" s="167">
        <v>0</v>
      </c>
      <c r="E15" s="167">
        <v>0</v>
      </c>
      <c r="F15" s="167">
        <v>0</v>
      </c>
      <c r="G15" s="169">
        <v>2027</v>
      </c>
      <c r="H15" s="169">
        <v>2027</v>
      </c>
    </row>
  </sheetData>
  <sheetProtection/>
  <mergeCells count="7">
    <mergeCell ref="A8:H8"/>
    <mergeCell ref="A10:H10"/>
    <mergeCell ref="A12:A13"/>
    <mergeCell ref="B12:B13"/>
    <mergeCell ref="C12:D12"/>
    <mergeCell ref="E12:F12"/>
    <mergeCell ref="G12:H12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19"/>
  <sheetViews>
    <sheetView zoomScalePageLayoutView="0" workbookViewId="0" topLeftCell="A67">
      <selection activeCell="B72" sqref="B72"/>
    </sheetView>
  </sheetViews>
  <sheetFormatPr defaultColWidth="15.25390625" defaultRowHeight="34.5" customHeight="1"/>
  <cols>
    <col min="1" max="1" width="6.375" style="6" customWidth="1"/>
    <col min="2" max="2" width="20.75390625" style="6" customWidth="1"/>
    <col min="3" max="3" width="69.75390625" style="6" customWidth="1"/>
    <col min="4" max="4" width="11.125" style="6" customWidth="1"/>
    <col min="5" max="16384" width="15.25390625" style="6" customWidth="1"/>
  </cols>
  <sheetData>
    <row r="1" spans="1:4" ht="12.75" customHeight="1">
      <c r="A1" s="40"/>
      <c r="B1" s="39"/>
      <c r="C1" s="39"/>
      <c r="D1" s="39" t="s">
        <v>895</v>
      </c>
    </row>
    <row r="2" spans="1:4" ht="12.75" customHeight="1">
      <c r="A2" s="40"/>
      <c r="B2" s="39"/>
      <c r="C2" s="39"/>
      <c r="D2" s="39" t="s">
        <v>896</v>
      </c>
    </row>
    <row r="3" spans="1:4" ht="12.75" customHeight="1">
      <c r="A3" s="40"/>
      <c r="B3" s="39"/>
      <c r="C3" s="39"/>
      <c r="D3" s="39" t="s">
        <v>688</v>
      </c>
    </row>
    <row r="4" spans="1:4" ht="12.75" customHeight="1">
      <c r="A4" s="40"/>
      <c r="B4" s="39"/>
      <c r="C4" s="39"/>
      <c r="D4" s="39" t="s">
        <v>897</v>
      </c>
    </row>
    <row r="5" spans="1:4" ht="12.75" customHeight="1">
      <c r="A5" s="40"/>
      <c r="B5" s="39"/>
      <c r="C5" s="39"/>
      <c r="D5" s="39" t="s">
        <v>898</v>
      </c>
    </row>
    <row r="6" spans="1:4" ht="12.75" customHeight="1">
      <c r="A6" s="40"/>
      <c r="B6" s="230" t="s">
        <v>689</v>
      </c>
      <c r="C6" s="230"/>
      <c r="D6" s="230"/>
    </row>
    <row r="7" spans="1:4" ht="10.5" customHeight="1">
      <c r="A7" s="40"/>
      <c r="B7" s="170"/>
      <c r="C7" s="170"/>
      <c r="D7" s="39"/>
    </row>
    <row r="8" spans="1:3" ht="16.5" customHeight="1">
      <c r="A8" s="40"/>
      <c r="B8" s="231" t="s">
        <v>899</v>
      </c>
      <c r="C8" s="231"/>
    </row>
    <row r="9" spans="1:3" ht="13.5" customHeight="1">
      <c r="A9" s="40"/>
      <c r="B9" s="171"/>
      <c r="C9" s="171"/>
    </row>
    <row r="10" spans="1:4" ht="34.5" customHeight="1">
      <c r="A10" s="232" t="s">
        <v>45</v>
      </c>
      <c r="B10" s="234" t="s">
        <v>900</v>
      </c>
      <c r="C10" s="234" t="s">
        <v>901</v>
      </c>
      <c r="D10" s="234" t="s">
        <v>902</v>
      </c>
    </row>
    <row r="11" spans="1:4" ht="34.5" customHeight="1">
      <c r="A11" s="233"/>
      <c r="B11" s="235"/>
      <c r="C11" s="235"/>
      <c r="D11" s="235"/>
    </row>
    <row r="12" spans="1:4" ht="12.75">
      <c r="A12" s="172">
        <v>1</v>
      </c>
      <c r="B12" s="173" t="s">
        <v>903</v>
      </c>
      <c r="C12" s="174" t="s">
        <v>904</v>
      </c>
      <c r="D12" s="175">
        <f>D13+D20+D25+D33+D43+D49+D58+D62+D71</f>
        <v>594334.2000000001</v>
      </c>
    </row>
    <row r="13" spans="1:4" ht="12.75">
      <c r="A13" s="172">
        <v>2</v>
      </c>
      <c r="B13" s="173" t="s">
        <v>905</v>
      </c>
      <c r="C13" s="174" t="s">
        <v>906</v>
      </c>
      <c r="D13" s="175">
        <f>SUM(D14:D19)</f>
        <v>521804.11</v>
      </c>
    </row>
    <row r="14" spans="1:4" ht="63.75" customHeight="1">
      <c r="A14" s="172">
        <v>3</v>
      </c>
      <c r="B14" s="176" t="s">
        <v>907</v>
      </c>
      <c r="C14" s="177" t="s">
        <v>908</v>
      </c>
      <c r="D14" s="178">
        <v>517094.11</v>
      </c>
    </row>
    <row r="15" spans="1:4" ht="89.25">
      <c r="A15" s="172">
        <v>4</v>
      </c>
      <c r="B15" s="176" t="s">
        <v>909</v>
      </c>
      <c r="C15" s="177" t="s">
        <v>910</v>
      </c>
      <c r="D15" s="178">
        <v>1000</v>
      </c>
    </row>
    <row r="16" spans="1:4" ht="51">
      <c r="A16" s="172">
        <v>5</v>
      </c>
      <c r="B16" s="176" t="s">
        <v>911</v>
      </c>
      <c r="C16" s="177" t="s">
        <v>912</v>
      </c>
      <c r="D16" s="178">
        <v>1400</v>
      </c>
    </row>
    <row r="17" spans="1:4" ht="76.5">
      <c r="A17" s="172">
        <v>6</v>
      </c>
      <c r="B17" s="176" t="s">
        <v>913</v>
      </c>
      <c r="C17" s="177" t="s">
        <v>914</v>
      </c>
      <c r="D17" s="178">
        <v>470</v>
      </c>
    </row>
    <row r="18" spans="1:4" ht="76.5">
      <c r="A18" s="172">
        <v>7</v>
      </c>
      <c r="B18" s="176" t="s">
        <v>915</v>
      </c>
      <c r="C18" s="177" t="s">
        <v>916</v>
      </c>
      <c r="D18" s="178">
        <v>1200</v>
      </c>
    </row>
    <row r="19" spans="1:4" ht="41.25" customHeight="1">
      <c r="A19" s="172">
        <v>8</v>
      </c>
      <c r="B19" s="176" t="s">
        <v>1154</v>
      </c>
      <c r="C19" s="177" t="s">
        <v>1155</v>
      </c>
      <c r="D19" s="178">
        <v>640</v>
      </c>
    </row>
    <row r="20" spans="1:4" ht="25.5">
      <c r="A20" s="172">
        <v>9</v>
      </c>
      <c r="B20" s="173" t="s">
        <v>917</v>
      </c>
      <c r="C20" s="174" t="s">
        <v>918</v>
      </c>
      <c r="D20" s="175">
        <f>SUM(D21:D24)</f>
        <v>5679</v>
      </c>
    </row>
    <row r="21" spans="1:4" ht="51">
      <c r="A21" s="172">
        <v>10</v>
      </c>
      <c r="B21" s="179" t="s">
        <v>919</v>
      </c>
      <c r="C21" s="177" t="s">
        <v>920</v>
      </c>
      <c r="D21" s="178">
        <v>2540</v>
      </c>
    </row>
    <row r="22" spans="1:4" ht="51">
      <c r="A22" s="172">
        <v>11</v>
      </c>
      <c r="B22" s="180" t="s">
        <v>921</v>
      </c>
      <c r="C22" s="177" t="s">
        <v>922</v>
      </c>
      <c r="D22" s="178">
        <v>14</v>
      </c>
    </row>
    <row r="23" spans="1:4" ht="51">
      <c r="A23" s="172">
        <v>12</v>
      </c>
      <c r="B23" s="180" t="s">
        <v>923</v>
      </c>
      <c r="C23" s="177" t="s">
        <v>924</v>
      </c>
      <c r="D23" s="178">
        <v>3440</v>
      </c>
    </row>
    <row r="24" spans="1:4" ht="51">
      <c r="A24" s="172">
        <v>13</v>
      </c>
      <c r="B24" s="180" t="s">
        <v>925</v>
      </c>
      <c r="C24" s="177" t="s">
        <v>926</v>
      </c>
      <c r="D24" s="178">
        <v>-315</v>
      </c>
    </row>
    <row r="25" spans="1:4" ht="12.75">
      <c r="A25" s="172">
        <v>14</v>
      </c>
      <c r="B25" s="173" t="s">
        <v>927</v>
      </c>
      <c r="C25" s="174" t="s">
        <v>928</v>
      </c>
      <c r="D25" s="175">
        <f>D26+D29+D31</f>
        <v>26097.29</v>
      </c>
    </row>
    <row r="26" spans="1:4" ht="25.5">
      <c r="A26" s="172">
        <v>15</v>
      </c>
      <c r="B26" s="173" t="s">
        <v>929</v>
      </c>
      <c r="C26" s="181" t="s">
        <v>930</v>
      </c>
      <c r="D26" s="175">
        <f>D27+D28</f>
        <v>19400</v>
      </c>
    </row>
    <row r="27" spans="1:4" ht="41.25" customHeight="1">
      <c r="A27" s="172">
        <v>16</v>
      </c>
      <c r="B27" s="176" t="s">
        <v>931</v>
      </c>
      <c r="C27" s="182" t="s">
        <v>932</v>
      </c>
      <c r="D27" s="178">
        <v>7400</v>
      </c>
    </row>
    <row r="28" spans="1:4" ht="41.25" customHeight="1">
      <c r="A28" s="172">
        <v>17</v>
      </c>
      <c r="B28" s="176" t="s">
        <v>933</v>
      </c>
      <c r="C28" s="182" t="s">
        <v>932</v>
      </c>
      <c r="D28" s="178">
        <v>12000</v>
      </c>
    </row>
    <row r="29" spans="1:4" ht="12.75">
      <c r="A29" s="172">
        <v>18</v>
      </c>
      <c r="B29" s="173" t="s">
        <v>934</v>
      </c>
      <c r="C29" s="174" t="s">
        <v>935</v>
      </c>
      <c r="D29" s="175">
        <f>SUM(D30:D30)</f>
        <v>5590.29</v>
      </c>
    </row>
    <row r="30" spans="1:4" ht="25.5">
      <c r="A30" s="172">
        <v>19</v>
      </c>
      <c r="B30" s="176" t="s">
        <v>936</v>
      </c>
      <c r="C30" s="177" t="s">
        <v>937</v>
      </c>
      <c r="D30" s="178">
        <v>5590.29</v>
      </c>
    </row>
    <row r="31" spans="1:4" ht="25.5">
      <c r="A31" s="172">
        <v>20</v>
      </c>
      <c r="B31" s="173" t="s">
        <v>938</v>
      </c>
      <c r="C31" s="174" t="s">
        <v>939</v>
      </c>
      <c r="D31" s="175">
        <f>D32</f>
        <v>1107</v>
      </c>
    </row>
    <row r="32" spans="1:4" ht="51">
      <c r="A32" s="172">
        <v>21</v>
      </c>
      <c r="B32" s="176" t="s">
        <v>940</v>
      </c>
      <c r="C32" s="177" t="s">
        <v>941</v>
      </c>
      <c r="D32" s="178">
        <v>1107</v>
      </c>
    </row>
    <row r="33" spans="1:4" ht="25.5">
      <c r="A33" s="172">
        <v>22</v>
      </c>
      <c r="B33" s="173" t="s">
        <v>942</v>
      </c>
      <c r="C33" s="174" t="s">
        <v>943</v>
      </c>
      <c r="D33" s="175">
        <f>D34+D37+D39+D41+D42</f>
        <v>7929</v>
      </c>
    </row>
    <row r="34" spans="1:4" ht="63.75">
      <c r="A34" s="172">
        <v>23</v>
      </c>
      <c r="B34" s="176" t="s">
        <v>944</v>
      </c>
      <c r="C34" s="177" t="s">
        <v>1237</v>
      </c>
      <c r="D34" s="175">
        <f>D35</f>
        <v>6100</v>
      </c>
    </row>
    <row r="35" spans="1:4" ht="68.25" customHeight="1">
      <c r="A35" s="172">
        <v>24</v>
      </c>
      <c r="B35" s="176" t="s">
        <v>945</v>
      </c>
      <c r="C35" s="177" t="s">
        <v>1237</v>
      </c>
      <c r="D35" s="178">
        <f>D36</f>
        <v>6100</v>
      </c>
    </row>
    <row r="36" spans="1:4" ht="76.5">
      <c r="A36" s="172">
        <v>25</v>
      </c>
      <c r="B36" s="176" t="s">
        <v>946</v>
      </c>
      <c r="C36" s="177" t="s">
        <v>947</v>
      </c>
      <c r="D36" s="178">
        <v>6100</v>
      </c>
    </row>
    <row r="37" spans="1:4" ht="54" customHeight="1">
      <c r="A37" s="172">
        <v>26</v>
      </c>
      <c r="B37" s="176" t="s">
        <v>948</v>
      </c>
      <c r="C37" s="177" t="s">
        <v>1238</v>
      </c>
      <c r="D37" s="175">
        <f>D38</f>
        <v>1200</v>
      </c>
    </row>
    <row r="38" spans="1:4" ht="66.75" customHeight="1">
      <c r="A38" s="172">
        <v>27</v>
      </c>
      <c r="B38" s="176" t="s">
        <v>949</v>
      </c>
      <c r="C38" s="177" t="s">
        <v>950</v>
      </c>
      <c r="D38" s="178">
        <v>1200</v>
      </c>
    </row>
    <row r="39" spans="1:4" ht="31.5" customHeight="1">
      <c r="A39" s="172">
        <v>28</v>
      </c>
      <c r="B39" s="173" t="s">
        <v>951</v>
      </c>
      <c r="C39" s="174" t="s">
        <v>1239</v>
      </c>
      <c r="D39" s="175">
        <f>D40</f>
        <v>390</v>
      </c>
    </row>
    <row r="40" spans="1:4" ht="53.25" customHeight="1">
      <c r="A40" s="172">
        <v>29</v>
      </c>
      <c r="B40" s="176" t="s">
        <v>952</v>
      </c>
      <c r="C40" s="177" t="s">
        <v>953</v>
      </c>
      <c r="D40" s="178">
        <v>390</v>
      </c>
    </row>
    <row r="41" spans="1:4" ht="42" customHeight="1">
      <c r="A41" s="172">
        <v>30</v>
      </c>
      <c r="B41" s="176" t="s">
        <v>954</v>
      </c>
      <c r="C41" s="177" t="s">
        <v>955</v>
      </c>
      <c r="D41" s="178">
        <v>39</v>
      </c>
    </row>
    <row r="42" spans="1:4" ht="32.25" customHeight="1">
      <c r="A42" s="172">
        <v>31</v>
      </c>
      <c r="B42" s="176" t="s">
        <v>956</v>
      </c>
      <c r="C42" s="182" t="s">
        <v>957</v>
      </c>
      <c r="D42" s="178">
        <v>200</v>
      </c>
    </row>
    <row r="43" spans="1:4" ht="12.75">
      <c r="A43" s="172">
        <v>32</v>
      </c>
      <c r="B43" s="173" t="s">
        <v>958</v>
      </c>
      <c r="C43" s="174" t="s">
        <v>959</v>
      </c>
      <c r="D43" s="175">
        <f>D44+D45+D46</f>
        <v>2389</v>
      </c>
    </row>
    <row r="44" spans="1:4" ht="25.5">
      <c r="A44" s="172">
        <v>33</v>
      </c>
      <c r="B44" s="176" t="s">
        <v>960</v>
      </c>
      <c r="C44" s="182" t="s">
        <v>961</v>
      </c>
      <c r="D44" s="178">
        <v>327</v>
      </c>
    </row>
    <row r="45" spans="1:4" ht="12.75">
      <c r="A45" s="172">
        <v>34</v>
      </c>
      <c r="B45" s="3" t="s">
        <v>962</v>
      </c>
      <c r="C45" s="182" t="s">
        <v>963</v>
      </c>
      <c r="D45" s="178">
        <v>12</v>
      </c>
    </row>
    <row r="46" spans="1:4" ht="15.75" customHeight="1">
      <c r="A46" s="172">
        <v>35</v>
      </c>
      <c r="B46" s="173" t="s">
        <v>964</v>
      </c>
      <c r="C46" s="181" t="s">
        <v>965</v>
      </c>
      <c r="D46" s="175">
        <f>D47+D48</f>
        <v>2050</v>
      </c>
    </row>
    <row r="47" spans="1:4" ht="12.75">
      <c r="A47" s="172">
        <v>36</v>
      </c>
      <c r="B47" s="176" t="s">
        <v>966</v>
      </c>
      <c r="C47" s="182" t="s">
        <v>967</v>
      </c>
      <c r="D47" s="178">
        <v>250</v>
      </c>
    </row>
    <row r="48" spans="1:4" ht="12.75">
      <c r="A48" s="172">
        <v>37</v>
      </c>
      <c r="B48" s="176" t="s">
        <v>968</v>
      </c>
      <c r="C48" s="182" t="s">
        <v>969</v>
      </c>
      <c r="D48" s="178">
        <v>1800</v>
      </c>
    </row>
    <row r="49" spans="1:4" ht="25.5">
      <c r="A49" s="172">
        <v>38</v>
      </c>
      <c r="B49" s="173" t="s">
        <v>970</v>
      </c>
      <c r="C49" s="174" t="s">
        <v>971</v>
      </c>
      <c r="D49" s="175">
        <f>D50+D55</f>
        <v>25578.789999999997</v>
      </c>
    </row>
    <row r="50" spans="1:4" ht="25.5">
      <c r="A50" s="172">
        <v>39</v>
      </c>
      <c r="B50" s="173" t="s">
        <v>972</v>
      </c>
      <c r="C50" s="174" t="s">
        <v>973</v>
      </c>
      <c r="D50" s="178">
        <f>SUM(D51:D54)</f>
        <v>25511.039999999997</v>
      </c>
    </row>
    <row r="51" spans="1:4" ht="52.5" customHeight="1">
      <c r="A51" s="172">
        <v>40</v>
      </c>
      <c r="B51" s="176" t="s">
        <v>974</v>
      </c>
      <c r="C51" s="183" t="s">
        <v>1240</v>
      </c>
      <c r="D51" s="178">
        <v>19500</v>
      </c>
    </row>
    <row r="52" spans="1:4" ht="38.25">
      <c r="A52" s="172">
        <v>41</v>
      </c>
      <c r="B52" s="176" t="s">
        <v>975</v>
      </c>
      <c r="C52" s="184" t="s">
        <v>1241</v>
      </c>
      <c r="D52" s="178">
        <v>5600</v>
      </c>
    </row>
    <row r="53" spans="1:4" ht="38.25">
      <c r="A53" s="172">
        <v>42</v>
      </c>
      <c r="B53" s="176" t="s">
        <v>976</v>
      </c>
      <c r="C53" s="183" t="s">
        <v>1242</v>
      </c>
      <c r="D53" s="178">
        <v>354.1</v>
      </c>
    </row>
    <row r="54" spans="1:4" ht="38.25">
      <c r="A54" s="172">
        <v>43</v>
      </c>
      <c r="B54" s="176" t="s">
        <v>977</v>
      </c>
      <c r="C54" s="183" t="s">
        <v>1242</v>
      </c>
      <c r="D54" s="178">
        <v>56.94</v>
      </c>
    </row>
    <row r="55" spans="1:4" ht="12.75">
      <c r="A55" s="172">
        <v>44</v>
      </c>
      <c r="B55" s="173" t="s">
        <v>978</v>
      </c>
      <c r="C55" s="185" t="s">
        <v>979</v>
      </c>
      <c r="D55" s="175">
        <f>D56+D57</f>
        <v>67.75</v>
      </c>
    </row>
    <row r="56" spans="1:4" ht="25.5">
      <c r="A56" s="172">
        <v>45</v>
      </c>
      <c r="B56" s="176" t="s">
        <v>980</v>
      </c>
      <c r="C56" s="183" t="s">
        <v>981</v>
      </c>
      <c r="D56" s="178">
        <v>57.75</v>
      </c>
    </row>
    <row r="57" spans="1:4" ht="25.5">
      <c r="A57" s="172">
        <v>46</v>
      </c>
      <c r="B57" s="176" t="s">
        <v>1090</v>
      </c>
      <c r="C57" s="183" t="s">
        <v>1091</v>
      </c>
      <c r="D57" s="178">
        <v>10</v>
      </c>
    </row>
    <row r="58" spans="1:4" ht="25.5">
      <c r="A58" s="172">
        <v>47</v>
      </c>
      <c r="B58" s="173" t="s">
        <v>982</v>
      </c>
      <c r="C58" s="174" t="s">
        <v>983</v>
      </c>
      <c r="D58" s="175">
        <f>D59+D60+D61</f>
        <v>2283.3</v>
      </c>
    </row>
    <row r="59" spans="1:4" ht="51">
      <c r="A59" s="172">
        <v>48</v>
      </c>
      <c r="B59" s="176" t="s">
        <v>1156</v>
      </c>
      <c r="C59" s="177" t="s">
        <v>1157</v>
      </c>
      <c r="D59" s="178">
        <v>51.65</v>
      </c>
    </row>
    <row r="60" spans="1:4" ht="33" customHeight="1">
      <c r="A60" s="172">
        <v>49</v>
      </c>
      <c r="B60" s="176" t="s">
        <v>984</v>
      </c>
      <c r="C60" s="177" t="s">
        <v>985</v>
      </c>
      <c r="D60" s="178">
        <v>2031.65</v>
      </c>
    </row>
    <row r="61" spans="1:4" ht="68.25" customHeight="1">
      <c r="A61" s="172">
        <v>50</v>
      </c>
      <c r="B61" s="176" t="s">
        <v>986</v>
      </c>
      <c r="C61" s="177" t="s">
        <v>987</v>
      </c>
      <c r="D61" s="178">
        <v>200</v>
      </c>
    </row>
    <row r="62" spans="1:4" ht="22.5" customHeight="1">
      <c r="A62" s="172">
        <v>51</v>
      </c>
      <c r="B62" s="173" t="s">
        <v>988</v>
      </c>
      <c r="C62" s="174" t="s">
        <v>989</v>
      </c>
      <c r="D62" s="175">
        <f>D63+D64+D65+D66+D67+D68+D69+D70</f>
        <v>2515.11</v>
      </c>
    </row>
    <row r="63" spans="1:4" ht="39" customHeight="1">
      <c r="A63" s="172">
        <v>52</v>
      </c>
      <c r="B63" s="176" t="s">
        <v>1158</v>
      </c>
      <c r="C63" s="177" t="s">
        <v>1159</v>
      </c>
      <c r="D63" s="178">
        <v>6</v>
      </c>
    </row>
    <row r="64" spans="1:4" ht="54" customHeight="1">
      <c r="A64" s="172">
        <v>53</v>
      </c>
      <c r="B64" s="176" t="s">
        <v>1160</v>
      </c>
      <c r="C64" s="186" t="s">
        <v>991</v>
      </c>
      <c r="D64" s="178">
        <v>1</v>
      </c>
    </row>
    <row r="65" spans="1:4" ht="53.25" customHeight="1">
      <c r="A65" s="172">
        <v>54</v>
      </c>
      <c r="B65" s="176" t="s">
        <v>990</v>
      </c>
      <c r="C65" s="186" t="s">
        <v>991</v>
      </c>
      <c r="D65" s="178">
        <v>302.78</v>
      </c>
    </row>
    <row r="66" spans="1:4" ht="59.25" customHeight="1">
      <c r="A66" s="172">
        <v>55</v>
      </c>
      <c r="B66" s="176" t="s">
        <v>992</v>
      </c>
      <c r="C66" s="187" t="s">
        <v>993</v>
      </c>
      <c r="D66" s="178">
        <v>26.75</v>
      </c>
    </row>
    <row r="67" spans="1:4" ht="44.25" customHeight="1">
      <c r="A67" s="172">
        <v>56</v>
      </c>
      <c r="B67" s="176" t="s">
        <v>994</v>
      </c>
      <c r="C67" s="186" t="s">
        <v>995</v>
      </c>
      <c r="D67" s="178">
        <v>19.5</v>
      </c>
    </row>
    <row r="68" spans="1:4" ht="68.25" customHeight="1">
      <c r="A68" s="172">
        <v>57</v>
      </c>
      <c r="B68" s="176" t="s">
        <v>996</v>
      </c>
      <c r="C68" s="182" t="s">
        <v>997</v>
      </c>
      <c r="D68" s="178">
        <v>1765.9</v>
      </c>
    </row>
    <row r="69" spans="1:4" ht="68.25" customHeight="1">
      <c r="A69" s="172">
        <v>58</v>
      </c>
      <c r="B69" s="176" t="s">
        <v>998</v>
      </c>
      <c r="C69" s="182" t="s">
        <v>997</v>
      </c>
      <c r="D69" s="178">
        <v>387.68</v>
      </c>
    </row>
    <row r="70" spans="1:4" ht="90.75" customHeight="1">
      <c r="A70" s="172">
        <v>59</v>
      </c>
      <c r="B70" s="176" t="s">
        <v>1161</v>
      </c>
      <c r="C70" s="182" t="s">
        <v>1162</v>
      </c>
      <c r="D70" s="178">
        <v>5.5</v>
      </c>
    </row>
    <row r="71" spans="1:4" ht="27" customHeight="1">
      <c r="A71" s="172">
        <v>60</v>
      </c>
      <c r="B71" s="1" t="s">
        <v>1080</v>
      </c>
      <c r="C71" s="2" t="s">
        <v>1081</v>
      </c>
      <c r="D71" s="175">
        <f>D72+D73+D74</f>
        <v>58.6</v>
      </c>
    </row>
    <row r="72" spans="1:4" ht="30.75" customHeight="1">
      <c r="A72" s="172">
        <v>61</v>
      </c>
      <c r="B72" s="3" t="s">
        <v>1082</v>
      </c>
      <c r="C72" s="182" t="s">
        <v>1083</v>
      </c>
      <c r="D72" s="178">
        <v>14.3</v>
      </c>
    </row>
    <row r="73" spans="1:4" ht="27" customHeight="1">
      <c r="A73" s="172">
        <v>62</v>
      </c>
      <c r="B73" s="3" t="s">
        <v>1084</v>
      </c>
      <c r="C73" s="182" t="s">
        <v>1085</v>
      </c>
      <c r="D73" s="178">
        <v>30.4</v>
      </c>
    </row>
    <row r="74" spans="1:4" ht="33" customHeight="1">
      <c r="A74" s="172">
        <v>63</v>
      </c>
      <c r="B74" s="3" t="s">
        <v>1086</v>
      </c>
      <c r="C74" s="182" t="s">
        <v>1087</v>
      </c>
      <c r="D74" s="178">
        <v>13.9</v>
      </c>
    </row>
    <row r="75" spans="1:4" ht="12.75">
      <c r="A75" s="172">
        <v>64</v>
      </c>
      <c r="B75" s="173" t="s">
        <v>999</v>
      </c>
      <c r="C75" s="174" t="s">
        <v>1000</v>
      </c>
      <c r="D75" s="175">
        <f>D76</f>
        <v>1207558.8399999999</v>
      </c>
    </row>
    <row r="76" spans="1:4" ht="25.5">
      <c r="A76" s="172">
        <v>65</v>
      </c>
      <c r="B76" s="173" t="s">
        <v>1001</v>
      </c>
      <c r="C76" s="174" t="s">
        <v>1002</v>
      </c>
      <c r="D76" s="175">
        <f>D77+D80+D96+D112</f>
        <v>1207558.8399999999</v>
      </c>
    </row>
    <row r="77" spans="1:4" ht="25.5">
      <c r="A77" s="172">
        <v>66</v>
      </c>
      <c r="B77" s="173" t="s">
        <v>1003</v>
      </c>
      <c r="C77" s="174" t="s">
        <v>1004</v>
      </c>
      <c r="D77" s="175">
        <f>D78+D79</f>
        <v>543452</v>
      </c>
    </row>
    <row r="78" spans="1:4" ht="25.5">
      <c r="A78" s="172">
        <v>67</v>
      </c>
      <c r="B78" s="176" t="s">
        <v>1005</v>
      </c>
      <c r="C78" s="177" t="s">
        <v>1006</v>
      </c>
      <c r="D78" s="178">
        <v>200206</v>
      </c>
    </row>
    <row r="79" spans="1:4" ht="25.5">
      <c r="A79" s="172">
        <v>68</v>
      </c>
      <c r="B79" s="176" t="s">
        <v>1007</v>
      </c>
      <c r="C79" s="177" t="s">
        <v>1008</v>
      </c>
      <c r="D79" s="178">
        <v>343246</v>
      </c>
    </row>
    <row r="80" spans="1:4" ht="25.5">
      <c r="A80" s="172">
        <v>69</v>
      </c>
      <c r="B80" s="173" t="s">
        <v>1009</v>
      </c>
      <c r="C80" s="174" t="s">
        <v>1010</v>
      </c>
      <c r="D80" s="175">
        <f>D81+D82+D83+D84</f>
        <v>32841.740000000005</v>
      </c>
    </row>
    <row r="81" spans="1:4" ht="56.25" customHeight="1">
      <c r="A81" s="172">
        <v>70</v>
      </c>
      <c r="B81" s="173" t="s">
        <v>1011</v>
      </c>
      <c r="C81" s="174" t="s">
        <v>1012</v>
      </c>
      <c r="D81" s="175">
        <v>1927.8</v>
      </c>
    </row>
    <row r="82" spans="1:4" ht="45.75" customHeight="1">
      <c r="A82" s="172">
        <v>71</v>
      </c>
      <c r="B82" s="173" t="s">
        <v>1013</v>
      </c>
      <c r="C82" s="188" t="s">
        <v>1014</v>
      </c>
      <c r="D82" s="175">
        <v>75.5</v>
      </c>
    </row>
    <row r="83" spans="1:4" ht="54.75" customHeight="1">
      <c r="A83" s="172">
        <v>72</v>
      </c>
      <c r="B83" s="173" t="s">
        <v>1015</v>
      </c>
      <c r="C83" s="188" t="s">
        <v>1016</v>
      </c>
      <c r="D83" s="175">
        <v>876.5</v>
      </c>
    </row>
    <row r="84" spans="1:4" ht="18" customHeight="1">
      <c r="A84" s="172">
        <v>73</v>
      </c>
      <c r="B84" s="173" t="s">
        <v>1017</v>
      </c>
      <c r="C84" s="174" t="s">
        <v>1018</v>
      </c>
      <c r="D84" s="175">
        <f>D85+D86+D87+D88+D89+D90+D91+D92+D93+D94+D95</f>
        <v>29961.940000000002</v>
      </c>
    </row>
    <row r="85" spans="1:4" ht="31.5" customHeight="1">
      <c r="A85" s="172">
        <v>74</v>
      </c>
      <c r="B85" s="176" t="s">
        <v>1019</v>
      </c>
      <c r="C85" s="177" t="s">
        <v>1020</v>
      </c>
      <c r="D85" s="178">
        <v>876.5</v>
      </c>
    </row>
    <row r="86" spans="1:4" ht="38.25">
      <c r="A86" s="172">
        <v>75</v>
      </c>
      <c r="B86" s="176" t="s">
        <v>1021</v>
      </c>
      <c r="C86" s="177" t="s">
        <v>1022</v>
      </c>
      <c r="D86" s="178">
        <v>8454.5</v>
      </c>
    </row>
    <row r="87" spans="1:4" ht="25.5">
      <c r="A87" s="172">
        <v>76</v>
      </c>
      <c r="B87" s="176" t="s">
        <v>1021</v>
      </c>
      <c r="C87" s="177" t="s">
        <v>1023</v>
      </c>
      <c r="D87" s="178">
        <v>17820</v>
      </c>
    </row>
    <row r="88" spans="1:4" ht="24" customHeight="1">
      <c r="A88" s="172">
        <v>77</v>
      </c>
      <c r="B88" s="176" t="s">
        <v>1021</v>
      </c>
      <c r="C88" s="189" t="s">
        <v>1024</v>
      </c>
      <c r="D88" s="178">
        <v>1983.3</v>
      </c>
    </row>
    <row r="89" spans="1:4" ht="25.5">
      <c r="A89" s="172">
        <v>78</v>
      </c>
      <c r="B89" s="176" t="s">
        <v>1025</v>
      </c>
      <c r="C89" s="189" t="s">
        <v>1026</v>
      </c>
      <c r="D89" s="178">
        <v>54</v>
      </c>
    </row>
    <row r="90" spans="1:4" ht="25.5">
      <c r="A90" s="172">
        <v>79</v>
      </c>
      <c r="B90" s="176" t="s">
        <v>1025</v>
      </c>
      <c r="C90" s="189" t="s">
        <v>1027</v>
      </c>
      <c r="D90" s="178">
        <v>135</v>
      </c>
    </row>
    <row r="91" spans="1:4" ht="17.25" customHeight="1">
      <c r="A91" s="172">
        <v>80</v>
      </c>
      <c r="B91" s="176" t="s">
        <v>1025</v>
      </c>
      <c r="C91" s="189" t="s">
        <v>1028</v>
      </c>
      <c r="D91" s="178">
        <v>62.6</v>
      </c>
    </row>
    <row r="92" spans="1:4" ht="29.25" customHeight="1">
      <c r="A92" s="172">
        <v>81</v>
      </c>
      <c r="B92" s="176" t="s">
        <v>1025</v>
      </c>
      <c r="C92" s="189" t="s">
        <v>1029</v>
      </c>
      <c r="D92" s="178">
        <v>122.4</v>
      </c>
    </row>
    <row r="93" spans="1:4" ht="29.25" customHeight="1">
      <c r="A93" s="172">
        <v>82</v>
      </c>
      <c r="B93" s="176" t="s">
        <v>1025</v>
      </c>
      <c r="C93" s="189" t="s">
        <v>1030</v>
      </c>
      <c r="D93" s="178">
        <v>250.74</v>
      </c>
    </row>
    <row r="94" spans="1:4" ht="42" customHeight="1">
      <c r="A94" s="172">
        <v>83</v>
      </c>
      <c r="B94" s="176" t="s">
        <v>1025</v>
      </c>
      <c r="C94" s="189" t="s">
        <v>1088</v>
      </c>
      <c r="D94" s="178">
        <v>137.9</v>
      </c>
    </row>
    <row r="95" spans="1:4" ht="39.75" customHeight="1">
      <c r="A95" s="172">
        <v>84</v>
      </c>
      <c r="B95" s="176" t="s">
        <v>1025</v>
      </c>
      <c r="C95" s="189" t="s">
        <v>1089</v>
      </c>
      <c r="D95" s="178">
        <v>65</v>
      </c>
    </row>
    <row r="96" spans="1:4" ht="25.5">
      <c r="A96" s="172">
        <v>85</v>
      </c>
      <c r="B96" s="173" t="s">
        <v>1031</v>
      </c>
      <c r="C96" s="174" t="s">
        <v>1032</v>
      </c>
      <c r="D96" s="175">
        <f>D97+D98+D107+D108+D109</f>
        <v>588368.7</v>
      </c>
    </row>
    <row r="97" spans="1:4" ht="29.25" customHeight="1">
      <c r="A97" s="172">
        <v>86</v>
      </c>
      <c r="B97" s="173" t="s">
        <v>1033</v>
      </c>
      <c r="C97" s="174" t="s">
        <v>1034</v>
      </c>
      <c r="D97" s="175">
        <v>11532.4</v>
      </c>
    </row>
    <row r="98" spans="1:4" ht="25.5">
      <c r="A98" s="172">
        <v>87</v>
      </c>
      <c r="B98" s="173" t="s">
        <v>1035</v>
      </c>
      <c r="C98" s="174" t="s">
        <v>1036</v>
      </c>
      <c r="D98" s="175">
        <f>D99+D100+D101+D102+D103+D104+D105+D106</f>
        <v>131371.99999999997</v>
      </c>
    </row>
    <row r="99" spans="1:4" ht="38.25">
      <c r="A99" s="172">
        <v>88</v>
      </c>
      <c r="B99" s="176" t="s">
        <v>1037</v>
      </c>
      <c r="C99" s="177" t="s">
        <v>1038</v>
      </c>
      <c r="D99" s="178">
        <v>398</v>
      </c>
    </row>
    <row r="100" spans="1:4" ht="38.25">
      <c r="A100" s="172">
        <v>89</v>
      </c>
      <c r="B100" s="176" t="s">
        <v>1037</v>
      </c>
      <c r="C100" s="177" t="s">
        <v>1039</v>
      </c>
      <c r="D100" s="178">
        <v>117393.4</v>
      </c>
    </row>
    <row r="101" spans="1:4" ht="42" customHeight="1">
      <c r="A101" s="172">
        <v>90</v>
      </c>
      <c r="B101" s="176" t="s">
        <v>1037</v>
      </c>
      <c r="C101" s="177" t="s">
        <v>1040</v>
      </c>
      <c r="D101" s="178">
        <v>11580</v>
      </c>
    </row>
    <row r="102" spans="1:4" ht="38.25">
      <c r="A102" s="172">
        <v>91</v>
      </c>
      <c r="B102" s="176" t="s">
        <v>1037</v>
      </c>
      <c r="C102" s="177" t="s">
        <v>1041</v>
      </c>
      <c r="D102" s="178">
        <v>0.2</v>
      </c>
    </row>
    <row r="103" spans="1:4" ht="25.5">
      <c r="A103" s="172">
        <v>92</v>
      </c>
      <c r="B103" s="176" t="s">
        <v>1037</v>
      </c>
      <c r="C103" s="177" t="s">
        <v>1042</v>
      </c>
      <c r="D103" s="178">
        <v>115.2</v>
      </c>
    </row>
    <row r="104" spans="1:4" ht="39.75" customHeight="1">
      <c r="A104" s="172">
        <v>93</v>
      </c>
      <c r="B104" s="176" t="s">
        <v>1037</v>
      </c>
      <c r="C104" s="177" t="s">
        <v>1043</v>
      </c>
      <c r="D104" s="178">
        <v>479.5</v>
      </c>
    </row>
    <row r="105" spans="1:4" ht="39.75" customHeight="1">
      <c r="A105" s="172">
        <v>94</v>
      </c>
      <c r="B105" s="176" t="s">
        <v>1037</v>
      </c>
      <c r="C105" s="177" t="s">
        <v>1044</v>
      </c>
      <c r="D105" s="178">
        <v>383.9</v>
      </c>
    </row>
    <row r="106" spans="1:4" ht="65.25" customHeight="1">
      <c r="A106" s="172">
        <v>95</v>
      </c>
      <c r="B106" s="176" t="s">
        <v>1045</v>
      </c>
      <c r="C106" s="190" t="s">
        <v>1046</v>
      </c>
      <c r="D106" s="178">
        <v>1021.8</v>
      </c>
    </row>
    <row r="107" spans="1:4" ht="39.75" customHeight="1">
      <c r="A107" s="172">
        <v>96</v>
      </c>
      <c r="B107" s="173" t="s">
        <v>1047</v>
      </c>
      <c r="C107" s="174" t="s">
        <v>1048</v>
      </c>
      <c r="D107" s="175">
        <v>9399.1</v>
      </c>
    </row>
    <row r="108" spans="1:4" ht="38.25" customHeight="1">
      <c r="A108" s="172">
        <v>97</v>
      </c>
      <c r="B108" s="173" t="s">
        <v>1049</v>
      </c>
      <c r="C108" s="174" t="s">
        <v>1050</v>
      </c>
      <c r="D108" s="175">
        <v>2.3</v>
      </c>
    </row>
    <row r="109" spans="1:4" ht="18.75" customHeight="1">
      <c r="A109" s="172">
        <v>98</v>
      </c>
      <c r="B109" s="173" t="s">
        <v>1051</v>
      </c>
      <c r="C109" s="174" t="s">
        <v>1052</v>
      </c>
      <c r="D109" s="175">
        <f>D110+D111</f>
        <v>436062.9</v>
      </c>
    </row>
    <row r="110" spans="1:4" ht="69.75" customHeight="1">
      <c r="A110" s="172">
        <v>99</v>
      </c>
      <c r="B110" s="176" t="s">
        <v>1053</v>
      </c>
      <c r="C110" s="177" t="s">
        <v>1054</v>
      </c>
      <c r="D110" s="178">
        <v>239658</v>
      </c>
    </row>
    <row r="111" spans="1:4" ht="41.25" customHeight="1">
      <c r="A111" s="172">
        <v>100</v>
      </c>
      <c r="B111" s="176" t="s">
        <v>1053</v>
      </c>
      <c r="C111" s="177" t="s">
        <v>1055</v>
      </c>
      <c r="D111" s="178">
        <v>196404.9</v>
      </c>
    </row>
    <row r="112" spans="1:4" ht="19.5" customHeight="1">
      <c r="A112" s="172">
        <v>101</v>
      </c>
      <c r="B112" s="173" t="s">
        <v>1056</v>
      </c>
      <c r="C112" s="174" t="s">
        <v>1057</v>
      </c>
      <c r="D112" s="175">
        <f>D113+D114+D115</f>
        <v>42896.399999999994</v>
      </c>
    </row>
    <row r="113" spans="1:4" ht="41.25" customHeight="1">
      <c r="A113" s="172">
        <v>102</v>
      </c>
      <c r="B113" s="176" t="s">
        <v>1058</v>
      </c>
      <c r="C113" s="177" t="s">
        <v>1059</v>
      </c>
      <c r="D113" s="178">
        <v>4464.8</v>
      </c>
    </row>
    <row r="114" spans="1:4" ht="42.75" customHeight="1">
      <c r="A114" s="172">
        <v>103</v>
      </c>
      <c r="B114" s="176" t="s">
        <v>1060</v>
      </c>
      <c r="C114" s="177" t="s">
        <v>1061</v>
      </c>
      <c r="D114" s="178">
        <v>16620</v>
      </c>
    </row>
    <row r="115" spans="1:4" ht="32.25" customHeight="1">
      <c r="A115" s="172">
        <v>104</v>
      </c>
      <c r="B115" s="173" t="s">
        <v>1062</v>
      </c>
      <c r="C115" s="174" t="s">
        <v>1063</v>
      </c>
      <c r="D115" s="175">
        <f>D116+D117+D118</f>
        <v>21811.6</v>
      </c>
    </row>
    <row r="116" spans="1:4" ht="67.5" customHeight="1">
      <c r="A116" s="172">
        <v>105</v>
      </c>
      <c r="B116" s="176" t="s">
        <v>1163</v>
      </c>
      <c r="C116" s="177" t="s">
        <v>1164</v>
      </c>
      <c r="D116" s="178">
        <v>4485</v>
      </c>
    </row>
    <row r="117" spans="1:4" ht="56.25" customHeight="1">
      <c r="A117" s="172">
        <v>106</v>
      </c>
      <c r="B117" s="176" t="s">
        <v>1064</v>
      </c>
      <c r="C117" s="177" t="s">
        <v>1065</v>
      </c>
      <c r="D117" s="178">
        <v>15513.6</v>
      </c>
    </row>
    <row r="118" spans="1:4" ht="70.5" customHeight="1">
      <c r="A118" s="172">
        <v>107</v>
      </c>
      <c r="B118" s="176" t="s">
        <v>1064</v>
      </c>
      <c r="C118" s="177" t="s">
        <v>1066</v>
      </c>
      <c r="D118" s="178">
        <v>1813</v>
      </c>
    </row>
    <row r="119" spans="1:4" ht="12.75">
      <c r="A119" s="172">
        <v>108</v>
      </c>
      <c r="B119" s="229" t="s">
        <v>1067</v>
      </c>
      <c r="C119" s="229"/>
      <c r="D119" s="175">
        <f>D12+D75</f>
        <v>1801893.04</v>
      </c>
    </row>
    <row r="120" ht="12.75"/>
    <row r="121" ht="12.75"/>
    <row r="122" ht="12.75"/>
  </sheetData>
  <sheetProtection/>
  <mergeCells count="7">
    <mergeCell ref="B119:C119"/>
    <mergeCell ref="B6:D6"/>
    <mergeCell ref="B8:C8"/>
    <mergeCell ref="A10:A11"/>
    <mergeCell ref="B10:B11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7"/>
  <sheetViews>
    <sheetView zoomScalePageLayoutView="0" workbookViewId="0" topLeftCell="A1">
      <selection activeCell="G557" sqref="A1:G557"/>
    </sheetView>
  </sheetViews>
  <sheetFormatPr defaultColWidth="9.00390625" defaultRowHeight="12.75"/>
  <cols>
    <col min="1" max="1" width="4.75390625" style="34" customWidth="1"/>
    <col min="2" max="2" width="60.75390625" style="35" customWidth="1"/>
    <col min="3" max="3" width="6.75390625" style="35" customWidth="1"/>
    <col min="4" max="4" width="10.75390625" style="35" customWidth="1"/>
    <col min="5" max="5" width="8.125" style="35" customWidth="1"/>
    <col min="6" max="6" width="13.75390625" style="35" hidden="1" customWidth="1"/>
    <col min="7" max="7" width="12.875" style="35" customWidth="1"/>
    <col min="8" max="16384" width="9.125" style="97" customWidth="1"/>
  </cols>
  <sheetData>
    <row r="1" spans="1:7" s="23" customFormat="1" ht="12.75">
      <c r="A1" s="18"/>
      <c r="B1" s="19"/>
      <c r="C1" s="19"/>
      <c r="D1" s="20"/>
      <c r="E1" s="20"/>
      <c r="F1" s="20"/>
      <c r="G1" s="20" t="s">
        <v>876</v>
      </c>
    </row>
    <row r="2" spans="1:7" s="23" customFormat="1" ht="12.75">
      <c r="A2" s="18"/>
      <c r="B2" s="21"/>
      <c r="C2" s="21"/>
      <c r="D2" s="22"/>
      <c r="E2" s="22"/>
      <c r="F2" s="22"/>
      <c r="G2" s="20" t="s">
        <v>690</v>
      </c>
    </row>
    <row r="3" spans="1:7" s="23" customFormat="1" ht="12.75">
      <c r="A3" s="18"/>
      <c r="B3" s="21"/>
      <c r="C3" s="21"/>
      <c r="D3" s="22"/>
      <c r="E3" s="22"/>
      <c r="F3" s="22"/>
      <c r="G3" s="20" t="s">
        <v>688</v>
      </c>
    </row>
    <row r="4" spans="1:7" s="23" customFormat="1" ht="12.75">
      <c r="A4" s="18"/>
      <c r="B4" s="21"/>
      <c r="C4" s="21"/>
      <c r="D4" s="22"/>
      <c r="E4" s="22"/>
      <c r="F4" s="22"/>
      <c r="G4" s="20" t="s">
        <v>880</v>
      </c>
    </row>
    <row r="5" spans="1:7" s="23" customFormat="1" ht="12.75">
      <c r="A5" s="18"/>
      <c r="B5" s="21"/>
      <c r="C5" s="21"/>
      <c r="D5" s="22"/>
      <c r="E5" s="22"/>
      <c r="F5" s="22"/>
      <c r="G5" s="20" t="s">
        <v>689</v>
      </c>
    </row>
    <row r="6" spans="1:7" s="23" customFormat="1" ht="12.75">
      <c r="A6" s="18"/>
      <c r="B6" s="21"/>
      <c r="C6" s="21"/>
      <c r="D6" s="22"/>
      <c r="E6" s="22"/>
      <c r="F6" s="22"/>
      <c r="G6" s="20"/>
    </row>
    <row r="7" spans="1:7" s="23" customFormat="1" ht="9" customHeight="1">
      <c r="A7" s="18"/>
      <c r="B7" s="21"/>
      <c r="C7" s="21"/>
      <c r="D7" s="21"/>
      <c r="E7" s="21"/>
      <c r="F7" s="21"/>
      <c r="G7" s="20"/>
    </row>
    <row r="8" spans="1:7" s="23" customFormat="1" ht="43.5" customHeight="1">
      <c r="A8" s="236" t="s">
        <v>691</v>
      </c>
      <c r="B8" s="237"/>
      <c r="C8" s="237"/>
      <c r="D8" s="237"/>
      <c r="E8" s="237"/>
      <c r="F8" s="237"/>
      <c r="G8" s="237"/>
    </row>
    <row r="9" spans="1:7" ht="12.75">
      <c r="A9" s="23"/>
      <c r="B9" s="24"/>
      <c r="C9" s="24"/>
      <c r="D9" s="24"/>
      <c r="E9" s="24"/>
      <c r="F9" s="24"/>
      <c r="G9" s="25"/>
    </row>
    <row r="10" spans="1:7" ht="50.25" customHeight="1">
      <c r="A10" s="207" t="s">
        <v>48</v>
      </c>
      <c r="B10" s="207" t="s">
        <v>153</v>
      </c>
      <c r="C10" s="207" t="s">
        <v>17</v>
      </c>
      <c r="D10" s="207" t="s">
        <v>46</v>
      </c>
      <c r="E10" s="207" t="s">
        <v>47</v>
      </c>
      <c r="F10" s="207"/>
      <c r="G10" s="208" t="s">
        <v>41</v>
      </c>
    </row>
    <row r="11" spans="1:7" ht="12">
      <c r="A11" s="209">
        <v>1</v>
      </c>
      <c r="B11" s="207">
        <v>2</v>
      </c>
      <c r="C11" s="207">
        <v>3</v>
      </c>
      <c r="D11" s="207">
        <v>4</v>
      </c>
      <c r="E11" s="207">
        <v>5</v>
      </c>
      <c r="F11" s="207"/>
      <c r="G11" s="207">
        <v>6</v>
      </c>
    </row>
    <row r="12" spans="1:7" ht="12.75">
      <c r="A12" s="50">
        <v>1</v>
      </c>
      <c r="B12" s="213" t="s">
        <v>3</v>
      </c>
      <c r="C12" s="214" t="s">
        <v>21</v>
      </c>
      <c r="D12" s="214" t="s">
        <v>261</v>
      </c>
      <c r="E12" s="214" t="s">
        <v>14</v>
      </c>
      <c r="F12" s="215">
        <v>117069652.78</v>
      </c>
      <c r="G12" s="42">
        <f aca="true" t="shared" si="0" ref="G12:G75">F12/1000</f>
        <v>117069.65278</v>
      </c>
    </row>
    <row r="13" spans="1:7" ht="25.5">
      <c r="A13" s="50">
        <f>A12+1</f>
        <v>2</v>
      </c>
      <c r="B13" s="213" t="s">
        <v>4</v>
      </c>
      <c r="C13" s="214" t="s">
        <v>22</v>
      </c>
      <c r="D13" s="214" t="s">
        <v>261</v>
      </c>
      <c r="E13" s="214" t="s">
        <v>14</v>
      </c>
      <c r="F13" s="215">
        <v>2560969</v>
      </c>
      <c r="G13" s="42">
        <f t="shared" si="0"/>
        <v>2560.969</v>
      </c>
    </row>
    <row r="14" spans="1:7" ht="38.25">
      <c r="A14" s="50">
        <f aca="true" t="shared" si="1" ref="A14:A77">A13+1</f>
        <v>3</v>
      </c>
      <c r="B14" s="213" t="s">
        <v>602</v>
      </c>
      <c r="C14" s="214" t="s">
        <v>22</v>
      </c>
      <c r="D14" s="214" t="s">
        <v>264</v>
      </c>
      <c r="E14" s="214" t="s">
        <v>14</v>
      </c>
      <c r="F14" s="215">
        <v>2560969</v>
      </c>
      <c r="G14" s="42">
        <f t="shared" si="0"/>
        <v>2560.969</v>
      </c>
    </row>
    <row r="15" spans="1:7" ht="12.75">
      <c r="A15" s="50">
        <f t="shared" si="1"/>
        <v>4</v>
      </c>
      <c r="B15" s="213" t="s">
        <v>72</v>
      </c>
      <c r="C15" s="214" t="s">
        <v>22</v>
      </c>
      <c r="D15" s="214" t="s">
        <v>476</v>
      </c>
      <c r="E15" s="214" t="s">
        <v>14</v>
      </c>
      <c r="F15" s="215">
        <v>2560969</v>
      </c>
      <c r="G15" s="42">
        <f t="shared" si="0"/>
        <v>2560.969</v>
      </c>
    </row>
    <row r="16" spans="1:7" ht="25.5">
      <c r="A16" s="50">
        <f t="shared" si="1"/>
        <v>5</v>
      </c>
      <c r="B16" s="213" t="s">
        <v>96</v>
      </c>
      <c r="C16" s="214" t="s">
        <v>22</v>
      </c>
      <c r="D16" s="214" t="s">
        <v>476</v>
      </c>
      <c r="E16" s="214" t="s">
        <v>86</v>
      </c>
      <c r="F16" s="215">
        <v>2560969</v>
      </c>
      <c r="G16" s="42">
        <f t="shared" si="0"/>
        <v>2560.969</v>
      </c>
    </row>
    <row r="17" spans="1:7" ht="38.25">
      <c r="A17" s="50">
        <f t="shared" si="1"/>
        <v>6</v>
      </c>
      <c r="B17" s="213" t="s">
        <v>5</v>
      </c>
      <c r="C17" s="214" t="s">
        <v>23</v>
      </c>
      <c r="D17" s="214" t="s">
        <v>261</v>
      </c>
      <c r="E17" s="214" t="s">
        <v>14</v>
      </c>
      <c r="F17" s="215">
        <v>5105592</v>
      </c>
      <c r="G17" s="42">
        <f t="shared" si="0"/>
        <v>5105.592</v>
      </c>
    </row>
    <row r="18" spans="1:7" ht="38.25">
      <c r="A18" s="50">
        <f t="shared" si="1"/>
        <v>7</v>
      </c>
      <c r="B18" s="213" t="s">
        <v>602</v>
      </c>
      <c r="C18" s="214" t="s">
        <v>23</v>
      </c>
      <c r="D18" s="214" t="s">
        <v>264</v>
      </c>
      <c r="E18" s="214" t="s">
        <v>14</v>
      </c>
      <c r="F18" s="215">
        <v>5105592</v>
      </c>
      <c r="G18" s="42">
        <f t="shared" si="0"/>
        <v>5105.592</v>
      </c>
    </row>
    <row r="19" spans="1:7" ht="25.5">
      <c r="A19" s="50">
        <f t="shared" si="1"/>
        <v>8</v>
      </c>
      <c r="B19" s="213" t="s">
        <v>97</v>
      </c>
      <c r="C19" s="214" t="s">
        <v>23</v>
      </c>
      <c r="D19" s="214" t="s">
        <v>477</v>
      </c>
      <c r="E19" s="214" t="s">
        <v>14</v>
      </c>
      <c r="F19" s="215">
        <v>2662313</v>
      </c>
      <c r="G19" s="42">
        <f t="shared" si="0"/>
        <v>2662.313</v>
      </c>
    </row>
    <row r="20" spans="1:7" ht="25.5">
      <c r="A20" s="50">
        <f t="shared" si="1"/>
        <v>9</v>
      </c>
      <c r="B20" s="213" t="s">
        <v>96</v>
      </c>
      <c r="C20" s="214" t="s">
        <v>23</v>
      </c>
      <c r="D20" s="214" t="s">
        <v>477</v>
      </c>
      <c r="E20" s="214" t="s">
        <v>86</v>
      </c>
      <c r="F20" s="215">
        <v>2658713</v>
      </c>
      <c r="G20" s="42">
        <f t="shared" si="0"/>
        <v>2658.713</v>
      </c>
    </row>
    <row r="21" spans="1:7" ht="25.5">
      <c r="A21" s="50">
        <f t="shared" si="1"/>
        <v>10</v>
      </c>
      <c r="B21" s="213" t="s">
        <v>98</v>
      </c>
      <c r="C21" s="214" t="s">
        <v>23</v>
      </c>
      <c r="D21" s="214" t="s">
        <v>477</v>
      </c>
      <c r="E21" s="214" t="s">
        <v>87</v>
      </c>
      <c r="F21" s="215">
        <v>3600</v>
      </c>
      <c r="G21" s="42">
        <f t="shared" si="0"/>
        <v>3.6</v>
      </c>
    </row>
    <row r="22" spans="1:7" ht="25.5">
      <c r="A22" s="50">
        <f t="shared" si="1"/>
        <v>11</v>
      </c>
      <c r="B22" s="213" t="s">
        <v>152</v>
      </c>
      <c r="C22" s="214" t="s">
        <v>23</v>
      </c>
      <c r="D22" s="214" t="s">
        <v>265</v>
      </c>
      <c r="E22" s="214" t="s">
        <v>14</v>
      </c>
      <c r="F22" s="215">
        <v>2263279</v>
      </c>
      <c r="G22" s="42">
        <f t="shared" si="0"/>
        <v>2263.279</v>
      </c>
    </row>
    <row r="23" spans="1:7" ht="25.5">
      <c r="A23" s="50">
        <f t="shared" si="1"/>
        <v>12</v>
      </c>
      <c r="B23" s="213" t="s">
        <v>96</v>
      </c>
      <c r="C23" s="214" t="s">
        <v>23</v>
      </c>
      <c r="D23" s="214" t="s">
        <v>265</v>
      </c>
      <c r="E23" s="214" t="s">
        <v>86</v>
      </c>
      <c r="F23" s="215">
        <v>2263279</v>
      </c>
      <c r="G23" s="42">
        <f t="shared" si="0"/>
        <v>2263.279</v>
      </c>
    </row>
    <row r="24" spans="1:7" ht="12.75">
      <c r="A24" s="50">
        <f t="shared" si="1"/>
        <v>13</v>
      </c>
      <c r="B24" s="213" t="s">
        <v>216</v>
      </c>
      <c r="C24" s="214" t="s">
        <v>23</v>
      </c>
      <c r="D24" s="214" t="s">
        <v>378</v>
      </c>
      <c r="E24" s="214" t="s">
        <v>14</v>
      </c>
      <c r="F24" s="215">
        <v>180000</v>
      </c>
      <c r="G24" s="42">
        <f t="shared" si="0"/>
        <v>180</v>
      </c>
    </row>
    <row r="25" spans="1:7" ht="25.5">
      <c r="A25" s="50">
        <f t="shared" si="1"/>
        <v>14</v>
      </c>
      <c r="B25" s="213" t="s">
        <v>96</v>
      </c>
      <c r="C25" s="214" t="s">
        <v>23</v>
      </c>
      <c r="D25" s="214" t="s">
        <v>378</v>
      </c>
      <c r="E25" s="214" t="s">
        <v>86</v>
      </c>
      <c r="F25" s="215">
        <v>180000</v>
      </c>
      <c r="G25" s="42">
        <f t="shared" si="0"/>
        <v>180</v>
      </c>
    </row>
    <row r="26" spans="1:7" ht="38.25">
      <c r="A26" s="50">
        <f t="shared" si="1"/>
        <v>15</v>
      </c>
      <c r="B26" s="213" t="s">
        <v>6</v>
      </c>
      <c r="C26" s="214" t="s">
        <v>24</v>
      </c>
      <c r="D26" s="214" t="s">
        <v>261</v>
      </c>
      <c r="E26" s="214" t="s">
        <v>14</v>
      </c>
      <c r="F26" s="215">
        <v>32779512</v>
      </c>
      <c r="G26" s="42">
        <f t="shared" si="0"/>
        <v>32779.512</v>
      </c>
    </row>
    <row r="27" spans="1:7" ht="38.25">
      <c r="A27" s="50">
        <f t="shared" si="1"/>
        <v>16</v>
      </c>
      <c r="B27" s="213" t="s">
        <v>602</v>
      </c>
      <c r="C27" s="214" t="s">
        <v>24</v>
      </c>
      <c r="D27" s="214" t="s">
        <v>264</v>
      </c>
      <c r="E27" s="214" t="s">
        <v>14</v>
      </c>
      <c r="F27" s="215">
        <v>32779512</v>
      </c>
      <c r="G27" s="42">
        <f t="shared" si="0"/>
        <v>32779.512</v>
      </c>
    </row>
    <row r="28" spans="1:7" ht="25.5">
      <c r="A28" s="50">
        <f t="shared" si="1"/>
        <v>17</v>
      </c>
      <c r="B28" s="213" t="s">
        <v>97</v>
      </c>
      <c r="C28" s="214" t="s">
        <v>24</v>
      </c>
      <c r="D28" s="214" t="s">
        <v>477</v>
      </c>
      <c r="E28" s="214" t="s">
        <v>14</v>
      </c>
      <c r="F28" s="215">
        <v>32779512</v>
      </c>
      <c r="G28" s="42">
        <f t="shared" si="0"/>
        <v>32779.512</v>
      </c>
    </row>
    <row r="29" spans="1:7" ht="27.75" customHeight="1">
      <c r="A29" s="50">
        <f t="shared" si="1"/>
        <v>18</v>
      </c>
      <c r="B29" s="213" t="s">
        <v>96</v>
      </c>
      <c r="C29" s="214" t="s">
        <v>24</v>
      </c>
      <c r="D29" s="214" t="s">
        <v>477</v>
      </c>
      <c r="E29" s="214" t="s">
        <v>86</v>
      </c>
      <c r="F29" s="215">
        <v>32719512</v>
      </c>
      <c r="G29" s="42">
        <f t="shared" si="0"/>
        <v>32719.512</v>
      </c>
    </row>
    <row r="30" spans="1:7" ht="25.5">
      <c r="A30" s="50">
        <f t="shared" si="1"/>
        <v>19</v>
      </c>
      <c r="B30" s="213" t="s">
        <v>98</v>
      </c>
      <c r="C30" s="214" t="s">
        <v>24</v>
      </c>
      <c r="D30" s="214" t="s">
        <v>477</v>
      </c>
      <c r="E30" s="214" t="s">
        <v>87</v>
      </c>
      <c r="F30" s="215">
        <v>60000</v>
      </c>
      <c r="G30" s="42">
        <f t="shared" si="0"/>
        <v>60</v>
      </c>
    </row>
    <row r="31" spans="1:7" ht="25.5">
      <c r="A31" s="50">
        <f t="shared" si="1"/>
        <v>20</v>
      </c>
      <c r="B31" s="213" t="s">
        <v>50</v>
      </c>
      <c r="C31" s="214" t="s">
        <v>49</v>
      </c>
      <c r="D31" s="214" t="s">
        <v>261</v>
      </c>
      <c r="E31" s="214" t="s">
        <v>14</v>
      </c>
      <c r="F31" s="215">
        <v>28028616.32</v>
      </c>
      <c r="G31" s="42">
        <f t="shared" si="0"/>
        <v>28028.61632</v>
      </c>
    </row>
    <row r="32" spans="1:7" ht="38.25">
      <c r="A32" s="50">
        <f t="shared" si="1"/>
        <v>21</v>
      </c>
      <c r="B32" s="213" t="s">
        <v>602</v>
      </c>
      <c r="C32" s="214" t="s">
        <v>49</v>
      </c>
      <c r="D32" s="214" t="s">
        <v>264</v>
      </c>
      <c r="E32" s="214" t="s">
        <v>14</v>
      </c>
      <c r="F32" s="215">
        <v>28028616.32</v>
      </c>
      <c r="G32" s="42">
        <f t="shared" si="0"/>
        <v>28028.61632</v>
      </c>
    </row>
    <row r="33" spans="1:7" ht="24.75" customHeight="1">
      <c r="A33" s="50">
        <f t="shared" si="1"/>
        <v>22</v>
      </c>
      <c r="B33" s="213" t="s">
        <v>97</v>
      </c>
      <c r="C33" s="214" t="s">
        <v>49</v>
      </c>
      <c r="D33" s="214" t="s">
        <v>477</v>
      </c>
      <c r="E33" s="214" t="s">
        <v>14</v>
      </c>
      <c r="F33" s="215">
        <v>25765339.58</v>
      </c>
      <c r="G33" s="42">
        <f t="shared" si="0"/>
        <v>25765.33958</v>
      </c>
    </row>
    <row r="34" spans="1:7" ht="25.5">
      <c r="A34" s="50">
        <f t="shared" si="1"/>
        <v>23</v>
      </c>
      <c r="B34" s="213" t="s">
        <v>96</v>
      </c>
      <c r="C34" s="214" t="s">
        <v>49</v>
      </c>
      <c r="D34" s="214" t="s">
        <v>477</v>
      </c>
      <c r="E34" s="214" t="s">
        <v>86</v>
      </c>
      <c r="F34" s="215">
        <v>23055717.58</v>
      </c>
      <c r="G34" s="42">
        <f t="shared" si="0"/>
        <v>23055.717579999997</v>
      </c>
    </row>
    <row r="35" spans="1:7" ht="25.5">
      <c r="A35" s="50">
        <f t="shared" si="1"/>
        <v>24</v>
      </c>
      <c r="B35" s="213" t="s">
        <v>98</v>
      </c>
      <c r="C35" s="214" t="s">
        <v>49</v>
      </c>
      <c r="D35" s="214" t="s">
        <v>477</v>
      </c>
      <c r="E35" s="214" t="s">
        <v>87</v>
      </c>
      <c r="F35" s="215">
        <v>2709622</v>
      </c>
      <c r="G35" s="42">
        <f t="shared" si="0"/>
        <v>2709.622</v>
      </c>
    </row>
    <row r="36" spans="1:7" ht="25.5">
      <c r="A36" s="50">
        <f t="shared" si="1"/>
        <v>25</v>
      </c>
      <c r="B36" s="213" t="s">
        <v>603</v>
      </c>
      <c r="C36" s="214" t="s">
        <v>49</v>
      </c>
      <c r="D36" s="214" t="s">
        <v>601</v>
      </c>
      <c r="E36" s="214" t="s">
        <v>14</v>
      </c>
      <c r="F36" s="215">
        <v>2263276.74</v>
      </c>
      <c r="G36" s="42">
        <f t="shared" si="0"/>
        <v>2263.2767400000002</v>
      </c>
    </row>
    <row r="37" spans="1:7" ht="25.5">
      <c r="A37" s="50">
        <f t="shared" si="1"/>
        <v>26</v>
      </c>
      <c r="B37" s="213" t="s">
        <v>96</v>
      </c>
      <c r="C37" s="214" t="s">
        <v>49</v>
      </c>
      <c r="D37" s="214" t="s">
        <v>601</v>
      </c>
      <c r="E37" s="214" t="s">
        <v>86</v>
      </c>
      <c r="F37" s="215">
        <v>2263276.74</v>
      </c>
      <c r="G37" s="42">
        <f t="shared" si="0"/>
        <v>2263.2767400000002</v>
      </c>
    </row>
    <row r="38" spans="1:7" ht="12.75">
      <c r="A38" s="50">
        <f t="shared" si="1"/>
        <v>27</v>
      </c>
      <c r="B38" s="213" t="s">
        <v>7</v>
      </c>
      <c r="C38" s="214" t="s">
        <v>73</v>
      </c>
      <c r="D38" s="214" t="s">
        <v>261</v>
      </c>
      <c r="E38" s="214" t="s">
        <v>14</v>
      </c>
      <c r="F38" s="215">
        <v>1296113.96</v>
      </c>
      <c r="G38" s="42">
        <f t="shared" si="0"/>
        <v>1296.11396</v>
      </c>
    </row>
    <row r="39" spans="1:7" ht="12.75">
      <c r="A39" s="50">
        <f t="shared" si="1"/>
        <v>28</v>
      </c>
      <c r="B39" s="213" t="s">
        <v>80</v>
      </c>
      <c r="C39" s="214" t="s">
        <v>73</v>
      </c>
      <c r="D39" s="214" t="s">
        <v>262</v>
      </c>
      <c r="E39" s="214" t="s">
        <v>14</v>
      </c>
      <c r="F39" s="215">
        <v>1296113.96</v>
      </c>
      <c r="G39" s="42">
        <f t="shared" si="0"/>
        <v>1296.11396</v>
      </c>
    </row>
    <row r="40" spans="1:7" ht="12.75">
      <c r="A40" s="50">
        <f t="shared" si="1"/>
        <v>29</v>
      </c>
      <c r="B40" s="213" t="s">
        <v>74</v>
      </c>
      <c r="C40" s="214" t="s">
        <v>73</v>
      </c>
      <c r="D40" s="214" t="s">
        <v>263</v>
      </c>
      <c r="E40" s="214" t="s">
        <v>14</v>
      </c>
      <c r="F40" s="215">
        <v>1296113.96</v>
      </c>
      <c r="G40" s="42">
        <f t="shared" si="0"/>
        <v>1296.11396</v>
      </c>
    </row>
    <row r="41" spans="1:7" ht="12.75">
      <c r="A41" s="50">
        <f t="shared" si="1"/>
        <v>30</v>
      </c>
      <c r="B41" s="213" t="s">
        <v>99</v>
      </c>
      <c r="C41" s="214" t="s">
        <v>73</v>
      </c>
      <c r="D41" s="214" t="s">
        <v>263</v>
      </c>
      <c r="E41" s="214" t="s">
        <v>81</v>
      </c>
      <c r="F41" s="215">
        <v>1296113.96</v>
      </c>
      <c r="G41" s="42">
        <f t="shared" si="0"/>
        <v>1296.11396</v>
      </c>
    </row>
    <row r="42" spans="1:7" ht="12.75">
      <c r="A42" s="50">
        <f t="shared" si="1"/>
        <v>31</v>
      </c>
      <c r="B42" s="213" t="s">
        <v>8</v>
      </c>
      <c r="C42" s="214" t="s">
        <v>75</v>
      </c>
      <c r="D42" s="214" t="s">
        <v>261</v>
      </c>
      <c r="E42" s="214" t="s">
        <v>14</v>
      </c>
      <c r="F42" s="215">
        <v>47298849.5</v>
      </c>
      <c r="G42" s="42">
        <f t="shared" si="0"/>
        <v>47298.8495</v>
      </c>
    </row>
    <row r="43" spans="1:7" ht="38.25">
      <c r="A43" s="50">
        <f t="shared" si="1"/>
        <v>32</v>
      </c>
      <c r="B43" s="213" t="s">
        <v>602</v>
      </c>
      <c r="C43" s="214" t="s">
        <v>75</v>
      </c>
      <c r="D43" s="214" t="s">
        <v>264</v>
      </c>
      <c r="E43" s="214" t="s">
        <v>14</v>
      </c>
      <c r="F43" s="215">
        <v>42806284.21</v>
      </c>
      <c r="G43" s="42">
        <f t="shared" si="0"/>
        <v>42806.28421</v>
      </c>
    </row>
    <row r="44" spans="1:7" ht="25.5">
      <c r="A44" s="50">
        <f t="shared" si="1"/>
        <v>33</v>
      </c>
      <c r="B44" s="213" t="s">
        <v>97</v>
      </c>
      <c r="C44" s="214" t="s">
        <v>75</v>
      </c>
      <c r="D44" s="214" t="s">
        <v>477</v>
      </c>
      <c r="E44" s="214" t="s">
        <v>14</v>
      </c>
      <c r="F44" s="215">
        <v>7192883.01</v>
      </c>
      <c r="G44" s="42">
        <f t="shared" si="0"/>
        <v>7192.88301</v>
      </c>
    </row>
    <row r="45" spans="1:7" ht="25.5">
      <c r="A45" s="50">
        <f t="shared" si="1"/>
        <v>34</v>
      </c>
      <c r="B45" s="213" t="s">
        <v>96</v>
      </c>
      <c r="C45" s="214" t="s">
        <v>75</v>
      </c>
      <c r="D45" s="214" t="s">
        <v>477</v>
      </c>
      <c r="E45" s="214" t="s">
        <v>86</v>
      </c>
      <c r="F45" s="215">
        <v>7192883.01</v>
      </c>
      <c r="G45" s="42">
        <f t="shared" si="0"/>
        <v>7192.88301</v>
      </c>
    </row>
    <row r="46" spans="1:7" ht="38.25">
      <c r="A46" s="50">
        <f t="shared" si="1"/>
        <v>35</v>
      </c>
      <c r="B46" s="213" t="s">
        <v>459</v>
      </c>
      <c r="C46" s="214" t="s">
        <v>75</v>
      </c>
      <c r="D46" s="214" t="s">
        <v>478</v>
      </c>
      <c r="E46" s="214" t="s">
        <v>14</v>
      </c>
      <c r="F46" s="215">
        <v>500000</v>
      </c>
      <c r="G46" s="42">
        <f t="shared" si="0"/>
        <v>500</v>
      </c>
    </row>
    <row r="47" spans="1:7" ht="25.5">
      <c r="A47" s="50">
        <f t="shared" si="1"/>
        <v>36</v>
      </c>
      <c r="B47" s="213" t="s">
        <v>98</v>
      </c>
      <c r="C47" s="214" t="s">
        <v>75</v>
      </c>
      <c r="D47" s="214" t="s">
        <v>478</v>
      </c>
      <c r="E47" s="214" t="s">
        <v>87</v>
      </c>
      <c r="F47" s="215">
        <v>500000</v>
      </c>
      <c r="G47" s="42">
        <f t="shared" si="0"/>
        <v>500</v>
      </c>
    </row>
    <row r="48" spans="1:7" ht="12.75">
      <c r="A48" s="50">
        <f t="shared" si="1"/>
        <v>37</v>
      </c>
      <c r="B48" s="213" t="s">
        <v>377</v>
      </c>
      <c r="C48" s="214" t="s">
        <v>75</v>
      </c>
      <c r="D48" s="214" t="s">
        <v>479</v>
      </c>
      <c r="E48" s="214" t="s">
        <v>14</v>
      </c>
      <c r="F48" s="215">
        <v>480000</v>
      </c>
      <c r="G48" s="42">
        <f t="shared" si="0"/>
        <v>480</v>
      </c>
    </row>
    <row r="49" spans="1:7" ht="25.5">
      <c r="A49" s="50">
        <f t="shared" si="1"/>
        <v>38</v>
      </c>
      <c r="B49" s="213" t="s">
        <v>96</v>
      </c>
      <c r="C49" s="214" t="s">
        <v>75</v>
      </c>
      <c r="D49" s="214" t="s">
        <v>479</v>
      </c>
      <c r="E49" s="214" t="s">
        <v>86</v>
      </c>
      <c r="F49" s="215">
        <v>200000</v>
      </c>
      <c r="G49" s="42">
        <f t="shared" si="0"/>
        <v>200</v>
      </c>
    </row>
    <row r="50" spans="1:7" ht="25.5">
      <c r="A50" s="50">
        <f t="shared" si="1"/>
        <v>39</v>
      </c>
      <c r="B50" s="213" t="s">
        <v>98</v>
      </c>
      <c r="C50" s="214" t="s">
        <v>75</v>
      </c>
      <c r="D50" s="214" t="s">
        <v>479</v>
      </c>
      <c r="E50" s="214" t="s">
        <v>87</v>
      </c>
      <c r="F50" s="215">
        <v>280000</v>
      </c>
      <c r="G50" s="42">
        <f t="shared" si="0"/>
        <v>280</v>
      </c>
    </row>
    <row r="51" spans="1:7" ht="38.25">
      <c r="A51" s="50">
        <f t="shared" si="1"/>
        <v>40</v>
      </c>
      <c r="B51" s="213" t="s">
        <v>217</v>
      </c>
      <c r="C51" s="214" t="s">
        <v>75</v>
      </c>
      <c r="D51" s="214" t="s">
        <v>268</v>
      </c>
      <c r="E51" s="214" t="s">
        <v>14</v>
      </c>
      <c r="F51" s="215">
        <v>32505401.2</v>
      </c>
      <c r="G51" s="42">
        <f t="shared" si="0"/>
        <v>32505.4012</v>
      </c>
    </row>
    <row r="52" spans="1:7" ht="12.75">
      <c r="A52" s="50">
        <f t="shared" si="1"/>
        <v>41</v>
      </c>
      <c r="B52" s="213" t="s">
        <v>100</v>
      </c>
      <c r="C52" s="214" t="s">
        <v>75</v>
      </c>
      <c r="D52" s="214" t="s">
        <v>268</v>
      </c>
      <c r="E52" s="214" t="s">
        <v>88</v>
      </c>
      <c r="F52" s="215">
        <v>16042156.22</v>
      </c>
      <c r="G52" s="42">
        <f t="shared" si="0"/>
        <v>16042.15622</v>
      </c>
    </row>
    <row r="53" spans="1:7" ht="25.5">
      <c r="A53" s="50">
        <f t="shared" si="1"/>
        <v>42</v>
      </c>
      <c r="B53" s="213" t="s">
        <v>98</v>
      </c>
      <c r="C53" s="214" t="s">
        <v>75</v>
      </c>
      <c r="D53" s="214" t="s">
        <v>268</v>
      </c>
      <c r="E53" s="214" t="s">
        <v>87</v>
      </c>
      <c r="F53" s="215">
        <v>16430676.98</v>
      </c>
      <c r="G53" s="42">
        <f t="shared" si="0"/>
        <v>16430.67698</v>
      </c>
    </row>
    <row r="54" spans="1:7" ht="12.75">
      <c r="A54" s="50">
        <f t="shared" si="1"/>
        <v>43</v>
      </c>
      <c r="B54" s="213" t="s">
        <v>101</v>
      </c>
      <c r="C54" s="214" t="s">
        <v>75</v>
      </c>
      <c r="D54" s="214" t="s">
        <v>268</v>
      </c>
      <c r="E54" s="214" t="s">
        <v>89</v>
      </c>
      <c r="F54" s="215">
        <v>32568</v>
      </c>
      <c r="G54" s="42">
        <f t="shared" si="0"/>
        <v>32.568</v>
      </c>
    </row>
    <row r="55" spans="1:7" ht="25.5">
      <c r="A55" s="50">
        <f t="shared" si="1"/>
        <v>44</v>
      </c>
      <c r="B55" s="213" t="s">
        <v>381</v>
      </c>
      <c r="C55" s="214" t="s">
        <v>75</v>
      </c>
      <c r="D55" s="214" t="s">
        <v>269</v>
      </c>
      <c r="E55" s="214" t="s">
        <v>14</v>
      </c>
      <c r="F55" s="215">
        <v>400000</v>
      </c>
      <c r="G55" s="42">
        <f t="shared" si="0"/>
        <v>400</v>
      </c>
    </row>
    <row r="56" spans="1:7" ht="25.5">
      <c r="A56" s="50">
        <f t="shared" si="1"/>
        <v>45</v>
      </c>
      <c r="B56" s="213" t="s">
        <v>98</v>
      </c>
      <c r="C56" s="214" t="s">
        <v>75</v>
      </c>
      <c r="D56" s="214" t="s">
        <v>269</v>
      </c>
      <c r="E56" s="214" t="s">
        <v>87</v>
      </c>
      <c r="F56" s="215">
        <v>400000</v>
      </c>
      <c r="G56" s="42">
        <f t="shared" si="0"/>
        <v>400</v>
      </c>
    </row>
    <row r="57" spans="1:7" ht="25.5">
      <c r="A57" s="50">
        <f t="shared" si="1"/>
        <v>46</v>
      </c>
      <c r="B57" s="213" t="s">
        <v>604</v>
      </c>
      <c r="C57" s="214" t="s">
        <v>75</v>
      </c>
      <c r="D57" s="214" t="s">
        <v>408</v>
      </c>
      <c r="E57" s="214" t="s">
        <v>14</v>
      </c>
      <c r="F57" s="215">
        <v>200000</v>
      </c>
      <c r="G57" s="42">
        <f t="shared" si="0"/>
        <v>200</v>
      </c>
    </row>
    <row r="58" spans="1:7" ht="25.5">
      <c r="A58" s="50">
        <f t="shared" si="1"/>
        <v>47</v>
      </c>
      <c r="B58" s="213" t="s">
        <v>98</v>
      </c>
      <c r="C58" s="214" t="s">
        <v>75</v>
      </c>
      <c r="D58" s="214" t="s">
        <v>408</v>
      </c>
      <c r="E58" s="214" t="s">
        <v>87</v>
      </c>
      <c r="F58" s="215">
        <v>200000</v>
      </c>
      <c r="G58" s="42">
        <f t="shared" si="0"/>
        <v>200</v>
      </c>
    </row>
    <row r="59" spans="1:7" ht="25.5">
      <c r="A59" s="50">
        <f t="shared" si="1"/>
        <v>48</v>
      </c>
      <c r="B59" s="213" t="s">
        <v>605</v>
      </c>
      <c r="C59" s="214" t="s">
        <v>75</v>
      </c>
      <c r="D59" s="214" t="s">
        <v>270</v>
      </c>
      <c r="E59" s="214" t="s">
        <v>14</v>
      </c>
      <c r="F59" s="215">
        <v>50000</v>
      </c>
      <c r="G59" s="42">
        <f t="shared" si="0"/>
        <v>50</v>
      </c>
    </row>
    <row r="60" spans="1:7" ht="12.75">
      <c r="A60" s="50">
        <f t="shared" si="1"/>
        <v>49</v>
      </c>
      <c r="B60" s="213" t="s">
        <v>101</v>
      </c>
      <c r="C60" s="214" t="s">
        <v>75</v>
      </c>
      <c r="D60" s="214" t="s">
        <v>270</v>
      </c>
      <c r="E60" s="214" t="s">
        <v>89</v>
      </c>
      <c r="F60" s="215">
        <v>50000</v>
      </c>
      <c r="G60" s="42">
        <f t="shared" si="0"/>
        <v>50</v>
      </c>
    </row>
    <row r="61" spans="1:7" ht="38.25">
      <c r="A61" s="50">
        <f t="shared" si="1"/>
        <v>50</v>
      </c>
      <c r="B61" s="213" t="s">
        <v>606</v>
      </c>
      <c r="C61" s="214" t="s">
        <v>75</v>
      </c>
      <c r="D61" s="214" t="s">
        <v>483</v>
      </c>
      <c r="E61" s="214" t="s">
        <v>14</v>
      </c>
      <c r="F61" s="215">
        <v>200000</v>
      </c>
      <c r="G61" s="42">
        <f t="shared" si="0"/>
        <v>200</v>
      </c>
    </row>
    <row r="62" spans="1:7" ht="25.5">
      <c r="A62" s="50">
        <f t="shared" si="1"/>
        <v>51</v>
      </c>
      <c r="B62" s="213" t="s">
        <v>98</v>
      </c>
      <c r="C62" s="214" t="s">
        <v>75</v>
      </c>
      <c r="D62" s="214" t="s">
        <v>483</v>
      </c>
      <c r="E62" s="214" t="s">
        <v>87</v>
      </c>
      <c r="F62" s="215">
        <v>200000</v>
      </c>
      <c r="G62" s="42">
        <f t="shared" si="0"/>
        <v>200</v>
      </c>
    </row>
    <row r="63" spans="1:7" ht="63.75">
      <c r="A63" s="50">
        <f t="shared" si="1"/>
        <v>52</v>
      </c>
      <c r="B63" s="213" t="s">
        <v>607</v>
      </c>
      <c r="C63" s="214" t="s">
        <v>75</v>
      </c>
      <c r="D63" s="214" t="s">
        <v>485</v>
      </c>
      <c r="E63" s="214" t="s">
        <v>14</v>
      </c>
      <c r="F63" s="215">
        <v>398000</v>
      </c>
      <c r="G63" s="42">
        <f t="shared" si="0"/>
        <v>398</v>
      </c>
    </row>
    <row r="64" spans="1:7" ht="25.5">
      <c r="A64" s="50">
        <f t="shared" si="1"/>
        <v>53</v>
      </c>
      <c r="B64" s="213" t="s">
        <v>98</v>
      </c>
      <c r="C64" s="214" t="s">
        <v>75</v>
      </c>
      <c r="D64" s="214" t="s">
        <v>485</v>
      </c>
      <c r="E64" s="214" t="s">
        <v>87</v>
      </c>
      <c r="F64" s="215">
        <v>398000</v>
      </c>
      <c r="G64" s="42">
        <f t="shared" si="0"/>
        <v>398</v>
      </c>
    </row>
    <row r="65" spans="1:7" ht="12.75">
      <c r="A65" s="50">
        <f t="shared" si="1"/>
        <v>54</v>
      </c>
      <c r="B65" s="213" t="s">
        <v>379</v>
      </c>
      <c r="C65" s="214" t="s">
        <v>75</v>
      </c>
      <c r="D65" s="214" t="s">
        <v>486</v>
      </c>
      <c r="E65" s="214" t="s">
        <v>14</v>
      </c>
      <c r="F65" s="215">
        <v>730000</v>
      </c>
      <c r="G65" s="42">
        <f t="shared" si="0"/>
        <v>730</v>
      </c>
    </row>
    <row r="66" spans="1:7" ht="25.5">
      <c r="A66" s="50">
        <f t="shared" si="1"/>
        <v>55</v>
      </c>
      <c r="B66" s="213" t="s">
        <v>98</v>
      </c>
      <c r="C66" s="214" t="s">
        <v>75</v>
      </c>
      <c r="D66" s="214" t="s">
        <v>486</v>
      </c>
      <c r="E66" s="214" t="s">
        <v>87</v>
      </c>
      <c r="F66" s="215">
        <v>570000</v>
      </c>
      <c r="G66" s="42">
        <f t="shared" si="0"/>
        <v>570</v>
      </c>
    </row>
    <row r="67" spans="1:7" ht="12.75">
      <c r="A67" s="50">
        <f t="shared" si="1"/>
        <v>56</v>
      </c>
      <c r="B67" s="213" t="s">
        <v>367</v>
      </c>
      <c r="C67" s="214" t="s">
        <v>75</v>
      </c>
      <c r="D67" s="214" t="s">
        <v>486</v>
      </c>
      <c r="E67" s="214" t="s">
        <v>267</v>
      </c>
      <c r="F67" s="215">
        <v>160000</v>
      </c>
      <c r="G67" s="42">
        <f t="shared" si="0"/>
        <v>160</v>
      </c>
    </row>
    <row r="68" spans="1:7" ht="25.5">
      <c r="A68" s="50">
        <f t="shared" si="1"/>
        <v>57</v>
      </c>
      <c r="B68" s="213" t="s">
        <v>380</v>
      </c>
      <c r="C68" s="214" t="s">
        <v>75</v>
      </c>
      <c r="D68" s="214" t="s">
        <v>487</v>
      </c>
      <c r="E68" s="214" t="s">
        <v>14</v>
      </c>
      <c r="F68" s="215">
        <v>150000</v>
      </c>
      <c r="G68" s="42">
        <f t="shared" si="0"/>
        <v>150</v>
      </c>
    </row>
    <row r="69" spans="1:7" ht="25.5">
      <c r="A69" s="50">
        <f t="shared" si="1"/>
        <v>58</v>
      </c>
      <c r="B69" s="213" t="s">
        <v>98</v>
      </c>
      <c r="C69" s="214" t="s">
        <v>75</v>
      </c>
      <c r="D69" s="214" t="s">
        <v>487</v>
      </c>
      <c r="E69" s="214" t="s">
        <v>87</v>
      </c>
      <c r="F69" s="215">
        <v>150000</v>
      </c>
      <c r="G69" s="42">
        <f t="shared" si="0"/>
        <v>150</v>
      </c>
    </row>
    <row r="70" spans="1:7" ht="38.25">
      <c r="A70" s="50">
        <f t="shared" si="1"/>
        <v>59</v>
      </c>
      <c r="B70" s="213" t="s">
        <v>608</v>
      </c>
      <c r="C70" s="214" t="s">
        <v>75</v>
      </c>
      <c r="D70" s="214" t="s">
        <v>272</v>
      </c>
      <c r="E70" s="214" t="s">
        <v>14</v>
      </c>
      <c r="F70" s="215">
        <v>2926187.09</v>
      </c>
      <c r="G70" s="42">
        <f t="shared" si="0"/>
        <v>2926.18709</v>
      </c>
    </row>
    <row r="71" spans="1:7" ht="25.5">
      <c r="A71" s="50">
        <f t="shared" si="1"/>
        <v>60</v>
      </c>
      <c r="B71" s="213" t="s">
        <v>672</v>
      </c>
      <c r="C71" s="214" t="s">
        <v>75</v>
      </c>
      <c r="D71" s="214" t="s">
        <v>673</v>
      </c>
      <c r="E71" s="214" t="s">
        <v>14</v>
      </c>
      <c r="F71" s="215">
        <v>200000</v>
      </c>
      <c r="G71" s="42">
        <f t="shared" si="0"/>
        <v>200</v>
      </c>
    </row>
    <row r="72" spans="1:7" ht="25.5">
      <c r="A72" s="50">
        <f t="shared" si="1"/>
        <v>61</v>
      </c>
      <c r="B72" s="213" t="s">
        <v>98</v>
      </c>
      <c r="C72" s="214" t="s">
        <v>75</v>
      </c>
      <c r="D72" s="214" t="s">
        <v>673</v>
      </c>
      <c r="E72" s="214" t="s">
        <v>87</v>
      </c>
      <c r="F72" s="215">
        <v>200000</v>
      </c>
      <c r="G72" s="42">
        <f t="shared" si="0"/>
        <v>200</v>
      </c>
    </row>
    <row r="73" spans="1:7" ht="25.5">
      <c r="A73" s="50">
        <f t="shared" si="1"/>
        <v>62</v>
      </c>
      <c r="B73" s="213" t="s">
        <v>103</v>
      </c>
      <c r="C73" s="214" t="s">
        <v>75</v>
      </c>
      <c r="D73" s="214" t="s">
        <v>273</v>
      </c>
      <c r="E73" s="214" t="s">
        <v>14</v>
      </c>
      <c r="F73" s="215">
        <v>200000</v>
      </c>
      <c r="G73" s="42">
        <f t="shared" si="0"/>
        <v>200</v>
      </c>
    </row>
    <row r="74" spans="1:7" ht="25.5">
      <c r="A74" s="50">
        <f t="shared" si="1"/>
        <v>63</v>
      </c>
      <c r="B74" s="213" t="s">
        <v>98</v>
      </c>
      <c r="C74" s="214" t="s">
        <v>75</v>
      </c>
      <c r="D74" s="214" t="s">
        <v>273</v>
      </c>
      <c r="E74" s="214" t="s">
        <v>87</v>
      </c>
      <c r="F74" s="215">
        <v>200000</v>
      </c>
      <c r="G74" s="42">
        <f t="shared" si="0"/>
        <v>200</v>
      </c>
    </row>
    <row r="75" spans="1:7" ht="12.75">
      <c r="A75" s="50">
        <f t="shared" si="1"/>
        <v>64</v>
      </c>
      <c r="B75" s="213" t="s">
        <v>104</v>
      </c>
      <c r="C75" s="214" t="s">
        <v>75</v>
      </c>
      <c r="D75" s="214" t="s">
        <v>274</v>
      </c>
      <c r="E75" s="214" t="s">
        <v>14</v>
      </c>
      <c r="F75" s="215">
        <v>322000</v>
      </c>
      <c r="G75" s="42">
        <f t="shared" si="0"/>
        <v>322</v>
      </c>
    </row>
    <row r="76" spans="1:7" ht="25.5">
      <c r="A76" s="50">
        <f t="shared" si="1"/>
        <v>65</v>
      </c>
      <c r="B76" s="213" t="s">
        <v>98</v>
      </c>
      <c r="C76" s="214" t="s">
        <v>75</v>
      </c>
      <c r="D76" s="214" t="s">
        <v>274</v>
      </c>
      <c r="E76" s="214" t="s">
        <v>87</v>
      </c>
      <c r="F76" s="215">
        <v>322000</v>
      </c>
      <c r="G76" s="42">
        <f aca="true" t="shared" si="2" ref="G76:G139">F76/1000</f>
        <v>322</v>
      </c>
    </row>
    <row r="77" spans="1:7" ht="25.5">
      <c r="A77" s="50">
        <f t="shared" si="1"/>
        <v>66</v>
      </c>
      <c r="B77" s="213" t="s">
        <v>609</v>
      </c>
      <c r="C77" s="214" t="s">
        <v>75</v>
      </c>
      <c r="D77" s="214" t="s">
        <v>275</v>
      </c>
      <c r="E77" s="214" t="s">
        <v>14</v>
      </c>
      <c r="F77" s="215">
        <v>495000</v>
      </c>
      <c r="G77" s="42">
        <f t="shared" si="2"/>
        <v>495</v>
      </c>
    </row>
    <row r="78" spans="1:7" ht="25.5">
      <c r="A78" s="50">
        <f aca="true" t="shared" si="3" ref="A78:A141">A77+1</f>
        <v>67</v>
      </c>
      <c r="B78" s="213" t="s">
        <v>98</v>
      </c>
      <c r="C78" s="214" t="s">
        <v>75</v>
      </c>
      <c r="D78" s="214" t="s">
        <v>275</v>
      </c>
      <c r="E78" s="214" t="s">
        <v>87</v>
      </c>
      <c r="F78" s="215">
        <v>495000</v>
      </c>
      <c r="G78" s="42">
        <f t="shared" si="2"/>
        <v>495</v>
      </c>
    </row>
    <row r="79" spans="1:7" ht="25.5">
      <c r="A79" s="50">
        <f t="shared" si="3"/>
        <v>68</v>
      </c>
      <c r="B79" s="213" t="s">
        <v>105</v>
      </c>
      <c r="C79" s="214" t="s">
        <v>75</v>
      </c>
      <c r="D79" s="214" t="s">
        <v>276</v>
      </c>
      <c r="E79" s="214" t="s">
        <v>14</v>
      </c>
      <c r="F79" s="215">
        <v>245000</v>
      </c>
      <c r="G79" s="42">
        <f t="shared" si="2"/>
        <v>245</v>
      </c>
    </row>
    <row r="80" spans="1:7" ht="25.5">
      <c r="A80" s="50">
        <f t="shared" si="3"/>
        <v>69</v>
      </c>
      <c r="B80" s="213" t="s">
        <v>98</v>
      </c>
      <c r="C80" s="214" t="s">
        <v>75</v>
      </c>
      <c r="D80" s="214" t="s">
        <v>276</v>
      </c>
      <c r="E80" s="214" t="s">
        <v>87</v>
      </c>
      <c r="F80" s="215">
        <v>245000</v>
      </c>
      <c r="G80" s="42">
        <f t="shared" si="2"/>
        <v>245</v>
      </c>
    </row>
    <row r="81" spans="1:7" ht="25.5">
      <c r="A81" s="50">
        <f t="shared" si="3"/>
        <v>70</v>
      </c>
      <c r="B81" s="213" t="s">
        <v>460</v>
      </c>
      <c r="C81" s="214" t="s">
        <v>75</v>
      </c>
      <c r="D81" s="214" t="s">
        <v>490</v>
      </c>
      <c r="E81" s="214" t="s">
        <v>14</v>
      </c>
      <c r="F81" s="215">
        <v>1464187.09</v>
      </c>
      <c r="G81" s="42">
        <f t="shared" si="2"/>
        <v>1464.1870900000001</v>
      </c>
    </row>
    <row r="82" spans="1:7" ht="12.75">
      <c r="A82" s="50">
        <f t="shared" si="3"/>
        <v>71</v>
      </c>
      <c r="B82" s="213" t="s">
        <v>100</v>
      </c>
      <c r="C82" s="214" t="s">
        <v>75</v>
      </c>
      <c r="D82" s="214" t="s">
        <v>490</v>
      </c>
      <c r="E82" s="214" t="s">
        <v>88</v>
      </c>
      <c r="F82" s="215">
        <v>1284464.09</v>
      </c>
      <c r="G82" s="42">
        <f t="shared" si="2"/>
        <v>1284.4640900000002</v>
      </c>
    </row>
    <row r="83" spans="1:7" ht="25.5">
      <c r="A83" s="50">
        <f t="shared" si="3"/>
        <v>72</v>
      </c>
      <c r="B83" s="213" t="s">
        <v>98</v>
      </c>
      <c r="C83" s="214" t="s">
        <v>75</v>
      </c>
      <c r="D83" s="214" t="s">
        <v>490</v>
      </c>
      <c r="E83" s="214" t="s">
        <v>87</v>
      </c>
      <c r="F83" s="215">
        <v>179723</v>
      </c>
      <c r="G83" s="42">
        <f t="shared" si="2"/>
        <v>179.723</v>
      </c>
    </row>
    <row r="84" spans="1:7" ht="25.5">
      <c r="A84" s="50">
        <f t="shared" si="3"/>
        <v>73</v>
      </c>
      <c r="B84" s="213" t="s">
        <v>610</v>
      </c>
      <c r="C84" s="214" t="s">
        <v>75</v>
      </c>
      <c r="D84" s="214" t="s">
        <v>277</v>
      </c>
      <c r="E84" s="214" t="s">
        <v>14</v>
      </c>
      <c r="F84" s="215">
        <v>115400</v>
      </c>
      <c r="G84" s="42">
        <f t="shared" si="2"/>
        <v>115.4</v>
      </c>
    </row>
    <row r="85" spans="1:7" ht="25.5">
      <c r="A85" s="50">
        <f t="shared" si="3"/>
        <v>74</v>
      </c>
      <c r="B85" s="213" t="s">
        <v>611</v>
      </c>
      <c r="C85" s="214" t="s">
        <v>75</v>
      </c>
      <c r="D85" s="214" t="s">
        <v>289</v>
      </c>
      <c r="E85" s="214" t="s">
        <v>14</v>
      </c>
      <c r="F85" s="215">
        <v>115400</v>
      </c>
      <c r="G85" s="42">
        <f t="shared" si="2"/>
        <v>115.4</v>
      </c>
    </row>
    <row r="86" spans="1:7" ht="63.75">
      <c r="A86" s="50">
        <f t="shared" si="3"/>
        <v>75</v>
      </c>
      <c r="B86" s="213" t="s">
        <v>723</v>
      </c>
      <c r="C86" s="214" t="s">
        <v>75</v>
      </c>
      <c r="D86" s="214" t="s">
        <v>493</v>
      </c>
      <c r="E86" s="214" t="s">
        <v>14</v>
      </c>
      <c r="F86" s="215">
        <v>200</v>
      </c>
      <c r="G86" s="42">
        <f t="shared" si="2"/>
        <v>0.2</v>
      </c>
    </row>
    <row r="87" spans="1:7" ht="25.5">
      <c r="A87" s="50">
        <f t="shared" si="3"/>
        <v>76</v>
      </c>
      <c r="B87" s="213" t="s">
        <v>98</v>
      </c>
      <c r="C87" s="214" t="s">
        <v>75</v>
      </c>
      <c r="D87" s="214" t="s">
        <v>493</v>
      </c>
      <c r="E87" s="214" t="s">
        <v>87</v>
      </c>
      <c r="F87" s="215">
        <v>200</v>
      </c>
      <c r="G87" s="42">
        <f t="shared" si="2"/>
        <v>0.2</v>
      </c>
    </row>
    <row r="88" spans="1:7" ht="38.25">
      <c r="A88" s="50">
        <f t="shared" si="3"/>
        <v>77</v>
      </c>
      <c r="B88" s="213" t="s">
        <v>612</v>
      </c>
      <c r="C88" s="214" t="s">
        <v>75</v>
      </c>
      <c r="D88" s="214" t="s">
        <v>495</v>
      </c>
      <c r="E88" s="214" t="s">
        <v>14</v>
      </c>
      <c r="F88" s="215">
        <v>115200</v>
      </c>
      <c r="G88" s="42">
        <f t="shared" si="2"/>
        <v>115.2</v>
      </c>
    </row>
    <row r="89" spans="1:7" ht="25.5">
      <c r="A89" s="50">
        <f t="shared" si="3"/>
        <v>78</v>
      </c>
      <c r="B89" s="213" t="s">
        <v>96</v>
      </c>
      <c r="C89" s="214" t="s">
        <v>75</v>
      </c>
      <c r="D89" s="214" t="s">
        <v>495</v>
      </c>
      <c r="E89" s="214" t="s">
        <v>86</v>
      </c>
      <c r="F89" s="215">
        <v>53903</v>
      </c>
      <c r="G89" s="42">
        <f t="shared" si="2"/>
        <v>53.903</v>
      </c>
    </row>
    <row r="90" spans="1:7" ht="25.5">
      <c r="A90" s="50">
        <f t="shared" si="3"/>
        <v>79</v>
      </c>
      <c r="B90" s="213" t="s">
        <v>98</v>
      </c>
      <c r="C90" s="214" t="s">
        <v>75</v>
      </c>
      <c r="D90" s="214" t="s">
        <v>495</v>
      </c>
      <c r="E90" s="214" t="s">
        <v>87</v>
      </c>
      <c r="F90" s="215">
        <v>61297</v>
      </c>
      <c r="G90" s="42">
        <f t="shared" si="2"/>
        <v>61.297</v>
      </c>
    </row>
    <row r="91" spans="1:7" ht="38.25">
      <c r="A91" s="50">
        <f t="shared" si="3"/>
        <v>80</v>
      </c>
      <c r="B91" s="213" t="s">
        <v>613</v>
      </c>
      <c r="C91" s="214" t="s">
        <v>75</v>
      </c>
      <c r="D91" s="214" t="s">
        <v>302</v>
      </c>
      <c r="E91" s="214" t="s">
        <v>14</v>
      </c>
      <c r="F91" s="215">
        <v>1410334</v>
      </c>
      <c r="G91" s="42">
        <f t="shared" si="2"/>
        <v>1410.334</v>
      </c>
    </row>
    <row r="92" spans="1:7" ht="63.75">
      <c r="A92" s="50">
        <f t="shared" si="3"/>
        <v>81</v>
      </c>
      <c r="B92" s="213" t="s">
        <v>614</v>
      </c>
      <c r="C92" s="214" t="s">
        <v>75</v>
      </c>
      <c r="D92" s="214" t="s">
        <v>498</v>
      </c>
      <c r="E92" s="214" t="s">
        <v>14</v>
      </c>
      <c r="F92" s="215">
        <v>1410334</v>
      </c>
      <c r="G92" s="42">
        <f t="shared" si="2"/>
        <v>1410.334</v>
      </c>
    </row>
    <row r="93" spans="1:7" ht="12.75">
      <c r="A93" s="50">
        <f t="shared" si="3"/>
        <v>82</v>
      </c>
      <c r="B93" s="213" t="s">
        <v>100</v>
      </c>
      <c r="C93" s="214" t="s">
        <v>75</v>
      </c>
      <c r="D93" s="214" t="s">
        <v>498</v>
      </c>
      <c r="E93" s="214" t="s">
        <v>88</v>
      </c>
      <c r="F93" s="215">
        <v>1410334</v>
      </c>
      <c r="G93" s="42">
        <f t="shared" si="2"/>
        <v>1410.334</v>
      </c>
    </row>
    <row r="94" spans="1:7" ht="12.75">
      <c r="A94" s="50">
        <f t="shared" si="3"/>
        <v>83</v>
      </c>
      <c r="B94" s="213" t="s">
        <v>80</v>
      </c>
      <c r="C94" s="214" t="s">
        <v>75</v>
      </c>
      <c r="D94" s="214" t="s">
        <v>262</v>
      </c>
      <c r="E94" s="214" t="s">
        <v>14</v>
      </c>
      <c r="F94" s="215">
        <v>40644.2</v>
      </c>
      <c r="G94" s="42">
        <f t="shared" si="2"/>
        <v>40.6442</v>
      </c>
    </row>
    <row r="95" spans="1:7" ht="89.25">
      <c r="A95" s="50">
        <f t="shared" si="3"/>
        <v>84</v>
      </c>
      <c r="B95" s="213" t="s">
        <v>873</v>
      </c>
      <c r="C95" s="214" t="s">
        <v>75</v>
      </c>
      <c r="D95" s="214" t="s">
        <v>868</v>
      </c>
      <c r="E95" s="214" t="s">
        <v>14</v>
      </c>
      <c r="F95" s="215">
        <v>40644.2</v>
      </c>
      <c r="G95" s="42">
        <f t="shared" si="2"/>
        <v>40.6442</v>
      </c>
    </row>
    <row r="96" spans="1:7" ht="12.75">
      <c r="A96" s="50">
        <f t="shared" si="3"/>
        <v>85</v>
      </c>
      <c r="B96" s="213" t="s">
        <v>874</v>
      </c>
      <c r="C96" s="214" t="s">
        <v>75</v>
      </c>
      <c r="D96" s="214" t="s">
        <v>868</v>
      </c>
      <c r="E96" s="214" t="s">
        <v>870</v>
      </c>
      <c r="F96" s="215">
        <v>40644.2</v>
      </c>
      <c r="G96" s="42">
        <f t="shared" si="2"/>
        <v>40.6442</v>
      </c>
    </row>
    <row r="97" spans="1:7" ht="25.5">
      <c r="A97" s="50">
        <f t="shared" si="3"/>
        <v>86</v>
      </c>
      <c r="B97" s="213" t="s">
        <v>9</v>
      </c>
      <c r="C97" s="214" t="s">
        <v>25</v>
      </c>
      <c r="D97" s="214" t="s">
        <v>261</v>
      </c>
      <c r="E97" s="214" t="s">
        <v>14</v>
      </c>
      <c r="F97" s="215">
        <v>17208534.9</v>
      </c>
      <c r="G97" s="42">
        <f t="shared" si="2"/>
        <v>17208.5349</v>
      </c>
    </row>
    <row r="98" spans="1:7" ht="12.75">
      <c r="A98" s="50">
        <f t="shared" si="3"/>
        <v>87</v>
      </c>
      <c r="B98" s="213" t="s">
        <v>615</v>
      </c>
      <c r="C98" s="214" t="s">
        <v>500</v>
      </c>
      <c r="D98" s="214" t="s">
        <v>261</v>
      </c>
      <c r="E98" s="214" t="s">
        <v>14</v>
      </c>
      <c r="F98" s="215">
        <v>180000</v>
      </c>
      <c r="G98" s="42">
        <f t="shared" si="2"/>
        <v>180</v>
      </c>
    </row>
    <row r="99" spans="1:7" ht="25.5">
      <c r="A99" s="50">
        <f t="shared" si="3"/>
        <v>88</v>
      </c>
      <c r="B99" s="213" t="s">
        <v>610</v>
      </c>
      <c r="C99" s="214" t="s">
        <v>500</v>
      </c>
      <c r="D99" s="214" t="s">
        <v>277</v>
      </c>
      <c r="E99" s="214" t="s">
        <v>14</v>
      </c>
      <c r="F99" s="215">
        <v>180000</v>
      </c>
      <c r="G99" s="42">
        <f t="shared" si="2"/>
        <v>180</v>
      </c>
    </row>
    <row r="100" spans="1:7" ht="51">
      <c r="A100" s="50">
        <f t="shared" si="3"/>
        <v>89</v>
      </c>
      <c r="B100" s="213" t="s">
        <v>616</v>
      </c>
      <c r="C100" s="214" t="s">
        <v>500</v>
      </c>
      <c r="D100" s="214" t="s">
        <v>278</v>
      </c>
      <c r="E100" s="214" t="s">
        <v>14</v>
      </c>
      <c r="F100" s="215">
        <v>180000</v>
      </c>
      <c r="G100" s="42">
        <f t="shared" si="2"/>
        <v>180</v>
      </c>
    </row>
    <row r="101" spans="1:7" ht="51">
      <c r="A101" s="50">
        <f t="shared" si="3"/>
        <v>90</v>
      </c>
      <c r="B101" s="213" t="s">
        <v>617</v>
      </c>
      <c r="C101" s="214" t="s">
        <v>500</v>
      </c>
      <c r="D101" s="214" t="s">
        <v>279</v>
      </c>
      <c r="E101" s="214" t="s">
        <v>14</v>
      </c>
      <c r="F101" s="215">
        <v>100000</v>
      </c>
      <c r="G101" s="42">
        <f t="shared" si="2"/>
        <v>100</v>
      </c>
    </row>
    <row r="102" spans="1:7" ht="25.5">
      <c r="A102" s="50">
        <f t="shared" si="3"/>
        <v>91</v>
      </c>
      <c r="B102" s="213" t="s">
        <v>98</v>
      </c>
      <c r="C102" s="214" t="s">
        <v>500</v>
      </c>
      <c r="D102" s="214" t="s">
        <v>279</v>
      </c>
      <c r="E102" s="214" t="s">
        <v>87</v>
      </c>
      <c r="F102" s="215">
        <v>100000</v>
      </c>
      <c r="G102" s="42">
        <f t="shared" si="2"/>
        <v>100</v>
      </c>
    </row>
    <row r="103" spans="1:7" ht="25.5">
      <c r="A103" s="50">
        <f t="shared" si="3"/>
        <v>92</v>
      </c>
      <c r="B103" s="213" t="s">
        <v>369</v>
      </c>
      <c r="C103" s="214" t="s">
        <v>500</v>
      </c>
      <c r="D103" s="214" t="s">
        <v>285</v>
      </c>
      <c r="E103" s="214" t="s">
        <v>14</v>
      </c>
      <c r="F103" s="215">
        <v>50000</v>
      </c>
      <c r="G103" s="42">
        <f t="shared" si="2"/>
        <v>50</v>
      </c>
    </row>
    <row r="104" spans="1:7" ht="25.5">
      <c r="A104" s="50">
        <f t="shared" si="3"/>
        <v>93</v>
      </c>
      <c r="B104" s="213" t="s">
        <v>98</v>
      </c>
      <c r="C104" s="214" t="s">
        <v>500</v>
      </c>
      <c r="D104" s="214" t="s">
        <v>285</v>
      </c>
      <c r="E104" s="214" t="s">
        <v>87</v>
      </c>
      <c r="F104" s="215">
        <v>50000</v>
      </c>
      <c r="G104" s="42">
        <f t="shared" si="2"/>
        <v>50</v>
      </c>
    </row>
    <row r="105" spans="1:7" ht="12.75">
      <c r="A105" s="50">
        <f t="shared" si="3"/>
        <v>94</v>
      </c>
      <c r="B105" s="213" t="s">
        <v>110</v>
      </c>
      <c r="C105" s="214" t="s">
        <v>500</v>
      </c>
      <c r="D105" s="214" t="s">
        <v>286</v>
      </c>
      <c r="E105" s="214" t="s">
        <v>14</v>
      </c>
      <c r="F105" s="215">
        <v>30000</v>
      </c>
      <c r="G105" s="42">
        <f t="shared" si="2"/>
        <v>30</v>
      </c>
    </row>
    <row r="106" spans="1:7" ht="25.5">
      <c r="A106" s="50">
        <f t="shared" si="3"/>
        <v>95</v>
      </c>
      <c r="B106" s="213" t="s">
        <v>98</v>
      </c>
      <c r="C106" s="214" t="s">
        <v>500</v>
      </c>
      <c r="D106" s="214" t="s">
        <v>286</v>
      </c>
      <c r="E106" s="214" t="s">
        <v>87</v>
      </c>
      <c r="F106" s="215">
        <v>30000</v>
      </c>
      <c r="G106" s="42">
        <f t="shared" si="2"/>
        <v>30</v>
      </c>
    </row>
    <row r="107" spans="1:7" ht="25.5">
      <c r="A107" s="50">
        <f t="shared" si="3"/>
        <v>96</v>
      </c>
      <c r="B107" s="213" t="s">
        <v>618</v>
      </c>
      <c r="C107" s="214" t="s">
        <v>401</v>
      </c>
      <c r="D107" s="214" t="s">
        <v>261</v>
      </c>
      <c r="E107" s="214" t="s">
        <v>14</v>
      </c>
      <c r="F107" s="215">
        <v>15558336.9</v>
      </c>
      <c r="G107" s="42">
        <f t="shared" si="2"/>
        <v>15558.3369</v>
      </c>
    </row>
    <row r="108" spans="1:7" ht="25.5">
      <c r="A108" s="50">
        <f t="shared" si="3"/>
        <v>97</v>
      </c>
      <c r="B108" s="213" t="s">
        <v>610</v>
      </c>
      <c r="C108" s="214" t="s">
        <v>401</v>
      </c>
      <c r="D108" s="214" t="s">
        <v>277</v>
      </c>
      <c r="E108" s="214" t="s">
        <v>14</v>
      </c>
      <c r="F108" s="215">
        <v>15558336.9</v>
      </c>
      <c r="G108" s="42">
        <f t="shared" si="2"/>
        <v>15558.3369</v>
      </c>
    </row>
    <row r="109" spans="1:7" ht="51">
      <c r="A109" s="50">
        <f t="shared" si="3"/>
        <v>98</v>
      </c>
      <c r="B109" s="213" t="s">
        <v>616</v>
      </c>
      <c r="C109" s="214" t="s">
        <v>401</v>
      </c>
      <c r="D109" s="214" t="s">
        <v>278</v>
      </c>
      <c r="E109" s="214" t="s">
        <v>14</v>
      </c>
      <c r="F109" s="215">
        <v>15558336.9</v>
      </c>
      <c r="G109" s="42">
        <f t="shared" si="2"/>
        <v>15558.3369</v>
      </c>
    </row>
    <row r="110" spans="1:7" ht="25.5">
      <c r="A110" s="50">
        <f t="shared" si="3"/>
        <v>99</v>
      </c>
      <c r="B110" s="213" t="s">
        <v>368</v>
      </c>
      <c r="C110" s="214" t="s">
        <v>401</v>
      </c>
      <c r="D110" s="214" t="s">
        <v>280</v>
      </c>
      <c r="E110" s="214" t="s">
        <v>14</v>
      </c>
      <c r="F110" s="215">
        <v>50000</v>
      </c>
      <c r="G110" s="42">
        <f t="shared" si="2"/>
        <v>50</v>
      </c>
    </row>
    <row r="111" spans="1:7" ht="25.5">
      <c r="A111" s="50">
        <f t="shared" si="3"/>
        <v>100</v>
      </c>
      <c r="B111" s="213" t="s">
        <v>98</v>
      </c>
      <c r="C111" s="214" t="s">
        <v>401</v>
      </c>
      <c r="D111" s="214" t="s">
        <v>280</v>
      </c>
      <c r="E111" s="214" t="s">
        <v>87</v>
      </c>
      <c r="F111" s="215">
        <v>50000</v>
      </c>
      <c r="G111" s="42">
        <f t="shared" si="2"/>
        <v>50</v>
      </c>
    </row>
    <row r="112" spans="1:7" ht="51">
      <c r="A112" s="50">
        <f t="shared" si="3"/>
        <v>101</v>
      </c>
      <c r="B112" s="213" t="s">
        <v>106</v>
      </c>
      <c r="C112" s="214" t="s">
        <v>401</v>
      </c>
      <c r="D112" s="214" t="s">
        <v>281</v>
      </c>
      <c r="E112" s="214" t="s">
        <v>14</v>
      </c>
      <c r="F112" s="215">
        <v>50000</v>
      </c>
      <c r="G112" s="42">
        <f t="shared" si="2"/>
        <v>50</v>
      </c>
    </row>
    <row r="113" spans="1:7" ht="25.5">
      <c r="A113" s="50">
        <f t="shared" si="3"/>
        <v>102</v>
      </c>
      <c r="B113" s="213" t="s">
        <v>98</v>
      </c>
      <c r="C113" s="214" t="s">
        <v>401</v>
      </c>
      <c r="D113" s="214" t="s">
        <v>281</v>
      </c>
      <c r="E113" s="214" t="s">
        <v>87</v>
      </c>
      <c r="F113" s="215">
        <v>50000</v>
      </c>
      <c r="G113" s="42">
        <f t="shared" si="2"/>
        <v>50</v>
      </c>
    </row>
    <row r="114" spans="1:7" ht="38.25">
      <c r="A114" s="50">
        <f t="shared" si="3"/>
        <v>103</v>
      </c>
      <c r="B114" s="213" t="s">
        <v>107</v>
      </c>
      <c r="C114" s="214" t="s">
        <v>401</v>
      </c>
      <c r="D114" s="214" t="s">
        <v>282</v>
      </c>
      <c r="E114" s="214" t="s">
        <v>14</v>
      </c>
      <c r="F114" s="215">
        <v>80000</v>
      </c>
      <c r="G114" s="42">
        <f t="shared" si="2"/>
        <v>80</v>
      </c>
    </row>
    <row r="115" spans="1:7" ht="25.5">
      <c r="A115" s="50">
        <f t="shared" si="3"/>
        <v>104</v>
      </c>
      <c r="B115" s="213" t="s">
        <v>98</v>
      </c>
      <c r="C115" s="214" t="s">
        <v>401</v>
      </c>
      <c r="D115" s="214" t="s">
        <v>282</v>
      </c>
      <c r="E115" s="214" t="s">
        <v>87</v>
      </c>
      <c r="F115" s="215">
        <v>80000</v>
      </c>
      <c r="G115" s="42">
        <f t="shared" si="2"/>
        <v>80</v>
      </c>
    </row>
    <row r="116" spans="1:7" ht="63.75">
      <c r="A116" s="50">
        <f t="shared" si="3"/>
        <v>105</v>
      </c>
      <c r="B116" s="213" t="s">
        <v>108</v>
      </c>
      <c r="C116" s="214" t="s">
        <v>401</v>
      </c>
      <c r="D116" s="214" t="s">
        <v>283</v>
      </c>
      <c r="E116" s="214" t="s">
        <v>14</v>
      </c>
      <c r="F116" s="215">
        <v>110000</v>
      </c>
      <c r="G116" s="42">
        <f t="shared" si="2"/>
        <v>110</v>
      </c>
    </row>
    <row r="117" spans="1:7" ht="25.5">
      <c r="A117" s="50">
        <f t="shared" si="3"/>
        <v>106</v>
      </c>
      <c r="B117" s="213" t="s">
        <v>98</v>
      </c>
      <c r="C117" s="214" t="s">
        <v>401</v>
      </c>
      <c r="D117" s="214" t="s">
        <v>283</v>
      </c>
      <c r="E117" s="214" t="s">
        <v>87</v>
      </c>
      <c r="F117" s="215">
        <v>110000</v>
      </c>
      <c r="G117" s="42">
        <f t="shared" si="2"/>
        <v>110</v>
      </c>
    </row>
    <row r="118" spans="1:7" ht="12.75">
      <c r="A118" s="50">
        <f t="shared" si="3"/>
        <v>107</v>
      </c>
      <c r="B118" s="213" t="s">
        <v>109</v>
      </c>
      <c r="C118" s="214" t="s">
        <v>401</v>
      </c>
      <c r="D118" s="214" t="s">
        <v>284</v>
      </c>
      <c r="E118" s="214" t="s">
        <v>14</v>
      </c>
      <c r="F118" s="215">
        <v>60000</v>
      </c>
      <c r="G118" s="42">
        <f t="shared" si="2"/>
        <v>60</v>
      </c>
    </row>
    <row r="119" spans="1:7" ht="25.5">
      <c r="A119" s="50">
        <f t="shared" si="3"/>
        <v>108</v>
      </c>
      <c r="B119" s="213" t="s">
        <v>98</v>
      </c>
      <c r="C119" s="214" t="s">
        <v>401</v>
      </c>
      <c r="D119" s="214" t="s">
        <v>284</v>
      </c>
      <c r="E119" s="214" t="s">
        <v>87</v>
      </c>
      <c r="F119" s="215">
        <v>60000</v>
      </c>
      <c r="G119" s="42">
        <f t="shared" si="2"/>
        <v>60</v>
      </c>
    </row>
    <row r="120" spans="1:7" ht="25.5">
      <c r="A120" s="50">
        <f t="shared" si="3"/>
        <v>109</v>
      </c>
      <c r="B120" s="213" t="s">
        <v>111</v>
      </c>
      <c r="C120" s="214" t="s">
        <v>401</v>
      </c>
      <c r="D120" s="214" t="s">
        <v>287</v>
      </c>
      <c r="E120" s="214" t="s">
        <v>14</v>
      </c>
      <c r="F120" s="215">
        <v>171500</v>
      </c>
      <c r="G120" s="42">
        <f t="shared" si="2"/>
        <v>171.5</v>
      </c>
    </row>
    <row r="121" spans="1:7" ht="25.5">
      <c r="A121" s="50">
        <f t="shared" si="3"/>
        <v>110</v>
      </c>
      <c r="B121" s="213" t="s">
        <v>98</v>
      </c>
      <c r="C121" s="214" t="s">
        <v>401</v>
      </c>
      <c r="D121" s="214" t="s">
        <v>287</v>
      </c>
      <c r="E121" s="214" t="s">
        <v>87</v>
      </c>
      <c r="F121" s="215">
        <v>171500</v>
      </c>
      <c r="G121" s="42">
        <f t="shared" si="2"/>
        <v>171.5</v>
      </c>
    </row>
    <row r="122" spans="1:7" ht="12.75">
      <c r="A122" s="50">
        <f t="shared" si="3"/>
        <v>111</v>
      </c>
      <c r="B122" s="213" t="s">
        <v>112</v>
      </c>
      <c r="C122" s="214" t="s">
        <v>401</v>
      </c>
      <c r="D122" s="214" t="s">
        <v>288</v>
      </c>
      <c r="E122" s="214" t="s">
        <v>14</v>
      </c>
      <c r="F122" s="215">
        <v>14468836.9</v>
      </c>
      <c r="G122" s="42">
        <f t="shared" si="2"/>
        <v>14468.8369</v>
      </c>
    </row>
    <row r="123" spans="1:7" ht="12.75">
      <c r="A123" s="50">
        <f t="shared" si="3"/>
        <v>112</v>
      </c>
      <c r="B123" s="213" t="s">
        <v>100</v>
      </c>
      <c r="C123" s="214" t="s">
        <v>401</v>
      </c>
      <c r="D123" s="214" t="s">
        <v>288</v>
      </c>
      <c r="E123" s="214" t="s">
        <v>88</v>
      </c>
      <c r="F123" s="215">
        <v>10737301</v>
      </c>
      <c r="G123" s="42">
        <f t="shared" si="2"/>
        <v>10737.301</v>
      </c>
    </row>
    <row r="124" spans="1:7" ht="25.5">
      <c r="A124" s="50">
        <f t="shared" si="3"/>
        <v>113</v>
      </c>
      <c r="B124" s="213" t="s">
        <v>98</v>
      </c>
      <c r="C124" s="214" t="s">
        <v>401</v>
      </c>
      <c r="D124" s="214" t="s">
        <v>288</v>
      </c>
      <c r="E124" s="214" t="s">
        <v>87</v>
      </c>
      <c r="F124" s="215">
        <v>3457344.9</v>
      </c>
      <c r="G124" s="42">
        <f t="shared" si="2"/>
        <v>3457.3449</v>
      </c>
    </row>
    <row r="125" spans="1:7" ht="12.75">
      <c r="A125" s="50">
        <f t="shared" si="3"/>
        <v>114</v>
      </c>
      <c r="B125" s="213" t="s">
        <v>101</v>
      </c>
      <c r="C125" s="214" t="s">
        <v>401</v>
      </c>
      <c r="D125" s="214" t="s">
        <v>288</v>
      </c>
      <c r="E125" s="214" t="s">
        <v>89</v>
      </c>
      <c r="F125" s="215">
        <v>274191</v>
      </c>
      <c r="G125" s="42">
        <f t="shared" si="2"/>
        <v>274.191</v>
      </c>
    </row>
    <row r="126" spans="1:7" ht="25.5">
      <c r="A126" s="50">
        <f t="shared" si="3"/>
        <v>115</v>
      </c>
      <c r="B126" s="213" t="s">
        <v>724</v>
      </c>
      <c r="C126" s="214" t="s">
        <v>401</v>
      </c>
      <c r="D126" s="214" t="s">
        <v>700</v>
      </c>
      <c r="E126" s="214" t="s">
        <v>14</v>
      </c>
      <c r="F126" s="215">
        <v>418000</v>
      </c>
      <c r="G126" s="42">
        <f t="shared" si="2"/>
        <v>418</v>
      </c>
    </row>
    <row r="127" spans="1:7" ht="25.5">
      <c r="A127" s="50">
        <f t="shared" si="3"/>
        <v>116</v>
      </c>
      <c r="B127" s="213" t="s">
        <v>98</v>
      </c>
      <c r="C127" s="214" t="s">
        <v>401</v>
      </c>
      <c r="D127" s="214" t="s">
        <v>700</v>
      </c>
      <c r="E127" s="214" t="s">
        <v>87</v>
      </c>
      <c r="F127" s="215">
        <v>418000</v>
      </c>
      <c r="G127" s="42">
        <f t="shared" si="2"/>
        <v>418</v>
      </c>
    </row>
    <row r="128" spans="1:7" ht="12.75">
      <c r="A128" s="50">
        <f t="shared" si="3"/>
        <v>117</v>
      </c>
      <c r="B128" s="213" t="s">
        <v>619</v>
      </c>
      <c r="C128" s="214" t="s">
        <v>401</v>
      </c>
      <c r="D128" s="214" t="s">
        <v>505</v>
      </c>
      <c r="E128" s="214" t="s">
        <v>14</v>
      </c>
      <c r="F128" s="215">
        <v>150000</v>
      </c>
      <c r="G128" s="42">
        <f t="shared" si="2"/>
        <v>150</v>
      </c>
    </row>
    <row r="129" spans="1:7" ht="27.75" customHeight="1">
      <c r="A129" s="50">
        <f t="shared" si="3"/>
        <v>118</v>
      </c>
      <c r="B129" s="213" t="s">
        <v>98</v>
      </c>
      <c r="C129" s="214" t="s">
        <v>401</v>
      </c>
      <c r="D129" s="214" t="s">
        <v>505</v>
      </c>
      <c r="E129" s="214" t="s">
        <v>87</v>
      </c>
      <c r="F129" s="215">
        <v>150000</v>
      </c>
      <c r="G129" s="42">
        <f t="shared" si="2"/>
        <v>150</v>
      </c>
    </row>
    <row r="130" spans="1:7" ht="25.5">
      <c r="A130" s="50">
        <f t="shared" si="3"/>
        <v>119</v>
      </c>
      <c r="B130" s="213" t="s">
        <v>53</v>
      </c>
      <c r="C130" s="214" t="s">
        <v>76</v>
      </c>
      <c r="D130" s="214" t="s">
        <v>261</v>
      </c>
      <c r="E130" s="214" t="s">
        <v>14</v>
      </c>
      <c r="F130" s="215">
        <v>1470198</v>
      </c>
      <c r="G130" s="42">
        <f t="shared" si="2"/>
        <v>1470.198</v>
      </c>
    </row>
    <row r="131" spans="1:7" ht="25.5">
      <c r="A131" s="50">
        <f t="shared" si="3"/>
        <v>120</v>
      </c>
      <c r="B131" s="213" t="s">
        <v>610</v>
      </c>
      <c r="C131" s="214" t="s">
        <v>76</v>
      </c>
      <c r="D131" s="214" t="s">
        <v>277</v>
      </c>
      <c r="E131" s="214" t="s">
        <v>14</v>
      </c>
      <c r="F131" s="215">
        <v>787544</v>
      </c>
      <c r="G131" s="42">
        <f t="shared" si="2"/>
        <v>787.544</v>
      </c>
    </row>
    <row r="132" spans="1:7" ht="25.5">
      <c r="A132" s="50">
        <f t="shared" si="3"/>
        <v>121</v>
      </c>
      <c r="B132" s="213" t="s">
        <v>611</v>
      </c>
      <c r="C132" s="214" t="s">
        <v>76</v>
      </c>
      <c r="D132" s="214" t="s">
        <v>289</v>
      </c>
      <c r="E132" s="214" t="s">
        <v>14</v>
      </c>
      <c r="F132" s="215">
        <v>787544</v>
      </c>
      <c r="G132" s="42">
        <f t="shared" si="2"/>
        <v>787.544</v>
      </c>
    </row>
    <row r="133" spans="1:7" ht="13.5" customHeight="1">
      <c r="A133" s="50">
        <f t="shared" si="3"/>
        <v>122</v>
      </c>
      <c r="B133" s="213" t="s">
        <v>414</v>
      </c>
      <c r="C133" s="214" t="s">
        <v>76</v>
      </c>
      <c r="D133" s="214" t="s">
        <v>506</v>
      </c>
      <c r="E133" s="214" t="s">
        <v>14</v>
      </c>
      <c r="F133" s="215">
        <v>501244</v>
      </c>
      <c r="G133" s="42">
        <f t="shared" si="2"/>
        <v>501.244</v>
      </c>
    </row>
    <row r="134" spans="1:7" ht="12.75">
      <c r="A134" s="50">
        <f t="shared" si="3"/>
        <v>123</v>
      </c>
      <c r="B134" s="213" t="s">
        <v>100</v>
      </c>
      <c r="C134" s="214" t="s">
        <v>76</v>
      </c>
      <c r="D134" s="214" t="s">
        <v>506</v>
      </c>
      <c r="E134" s="214" t="s">
        <v>88</v>
      </c>
      <c r="F134" s="215">
        <v>501244</v>
      </c>
      <c r="G134" s="42">
        <f t="shared" si="2"/>
        <v>501.244</v>
      </c>
    </row>
    <row r="135" spans="1:7" ht="102">
      <c r="A135" s="50">
        <f t="shared" si="3"/>
        <v>124</v>
      </c>
      <c r="B135" s="213" t="s">
        <v>892</v>
      </c>
      <c r="C135" s="214" t="s">
        <v>76</v>
      </c>
      <c r="D135" s="214" t="s">
        <v>507</v>
      </c>
      <c r="E135" s="214" t="s">
        <v>14</v>
      </c>
      <c r="F135" s="215">
        <v>195300</v>
      </c>
      <c r="G135" s="42">
        <f t="shared" si="2"/>
        <v>195.3</v>
      </c>
    </row>
    <row r="136" spans="1:7" ht="25.5">
      <c r="A136" s="50">
        <f t="shared" si="3"/>
        <v>125</v>
      </c>
      <c r="B136" s="213" t="s">
        <v>98</v>
      </c>
      <c r="C136" s="214" t="s">
        <v>76</v>
      </c>
      <c r="D136" s="214" t="s">
        <v>507</v>
      </c>
      <c r="E136" s="214" t="s">
        <v>87</v>
      </c>
      <c r="F136" s="215">
        <v>40300</v>
      </c>
      <c r="G136" s="42">
        <f t="shared" si="2"/>
        <v>40.3</v>
      </c>
    </row>
    <row r="137" spans="1:7" ht="38.25">
      <c r="A137" s="50">
        <f t="shared" si="3"/>
        <v>126</v>
      </c>
      <c r="B137" s="213" t="s">
        <v>731</v>
      </c>
      <c r="C137" s="214" t="s">
        <v>76</v>
      </c>
      <c r="D137" s="214" t="s">
        <v>507</v>
      </c>
      <c r="E137" s="214" t="s">
        <v>223</v>
      </c>
      <c r="F137" s="215">
        <v>155000</v>
      </c>
      <c r="G137" s="42">
        <f t="shared" si="2"/>
        <v>155</v>
      </c>
    </row>
    <row r="138" spans="1:7" ht="89.25">
      <c r="A138" s="50">
        <f t="shared" si="3"/>
        <v>127</v>
      </c>
      <c r="B138" s="213" t="s">
        <v>416</v>
      </c>
      <c r="C138" s="214" t="s">
        <v>76</v>
      </c>
      <c r="D138" s="214" t="s">
        <v>508</v>
      </c>
      <c r="E138" s="214" t="s">
        <v>14</v>
      </c>
      <c r="F138" s="215">
        <v>54000</v>
      </c>
      <c r="G138" s="42">
        <f t="shared" si="2"/>
        <v>54</v>
      </c>
    </row>
    <row r="139" spans="1:7" ht="25.5">
      <c r="A139" s="50">
        <f t="shared" si="3"/>
        <v>128</v>
      </c>
      <c r="B139" s="213" t="s">
        <v>98</v>
      </c>
      <c r="C139" s="214" t="s">
        <v>76</v>
      </c>
      <c r="D139" s="214" t="s">
        <v>508</v>
      </c>
      <c r="E139" s="214" t="s">
        <v>87</v>
      </c>
      <c r="F139" s="215">
        <v>54000</v>
      </c>
      <c r="G139" s="42">
        <f t="shared" si="2"/>
        <v>54</v>
      </c>
    </row>
    <row r="140" spans="1:7" ht="63.75">
      <c r="A140" s="50">
        <f t="shared" si="3"/>
        <v>129</v>
      </c>
      <c r="B140" s="213" t="s">
        <v>415</v>
      </c>
      <c r="C140" s="214" t="s">
        <v>76</v>
      </c>
      <c r="D140" s="214" t="s">
        <v>509</v>
      </c>
      <c r="E140" s="214" t="s">
        <v>14</v>
      </c>
      <c r="F140" s="215">
        <v>37000</v>
      </c>
      <c r="G140" s="42">
        <f aca="true" t="shared" si="4" ref="G140:G203">F140/1000</f>
        <v>37</v>
      </c>
    </row>
    <row r="141" spans="1:7" ht="25.5">
      <c r="A141" s="50">
        <f t="shared" si="3"/>
        <v>130</v>
      </c>
      <c r="B141" s="213" t="s">
        <v>98</v>
      </c>
      <c r="C141" s="214" t="s">
        <v>76</v>
      </c>
      <c r="D141" s="214" t="s">
        <v>509</v>
      </c>
      <c r="E141" s="214" t="s">
        <v>87</v>
      </c>
      <c r="F141" s="215">
        <v>37000</v>
      </c>
      <c r="G141" s="42">
        <f t="shared" si="4"/>
        <v>37</v>
      </c>
    </row>
    <row r="142" spans="1:7" ht="51">
      <c r="A142" s="50">
        <f aca="true" t="shared" si="5" ref="A142:A205">A141+1</f>
        <v>131</v>
      </c>
      <c r="B142" s="213" t="s">
        <v>620</v>
      </c>
      <c r="C142" s="214" t="s">
        <v>76</v>
      </c>
      <c r="D142" s="214" t="s">
        <v>511</v>
      </c>
      <c r="E142" s="214" t="s">
        <v>14</v>
      </c>
      <c r="F142" s="215">
        <v>682654</v>
      </c>
      <c r="G142" s="42">
        <f t="shared" si="4"/>
        <v>682.654</v>
      </c>
    </row>
    <row r="143" spans="1:7" ht="51">
      <c r="A143" s="50">
        <f t="shared" si="5"/>
        <v>132</v>
      </c>
      <c r="B143" s="213" t="s">
        <v>621</v>
      </c>
      <c r="C143" s="214" t="s">
        <v>76</v>
      </c>
      <c r="D143" s="214" t="s">
        <v>513</v>
      </c>
      <c r="E143" s="214" t="s">
        <v>14</v>
      </c>
      <c r="F143" s="215">
        <v>582654</v>
      </c>
      <c r="G143" s="42">
        <f t="shared" si="4"/>
        <v>582.654</v>
      </c>
    </row>
    <row r="144" spans="1:7" ht="12.75">
      <c r="A144" s="50">
        <f t="shared" si="5"/>
        <v>133</v>
      </c>
      <c r="B144" s="213" t="s">
        <v>100</v>
      </c>
      <c r="C144" s="214" t="s">
        <v>76</v>
      </c>
      <c r="D144" s="214" t="s">
        <v>513</v>
      </c>
      <c r="E144" s="214" t="s">
        <v>88</v>
      </c>
      <c r="F144" s="215">
        <v>582654</v>
      </c>
      <c r="G144" s="42">
        <f t="shared" si="4"/>
        <v>582.654</v>
      </c>
    </row>
    <row r="145" spans="1:7" ht="25.5">
      <c r="A145" s="50">
        <f t="shared" si="5"/>
        <v>134</v>
      </c>
      <c r="B145" s="213" t="s">
        <v>622</v>
      </c>
      <c r="C145" s="214" t="s">
        <v>76</v>
      </c>
      <c r="D145" s="214" t="s">
        <v>515</v>
      </c>
      <c r="E145" s="214" t="s">
        <v>14</v>
      </c>
      <c r="F145" s="215">
        <v>20000</v>
      </c>
      <c r="G145" s="42">
        <f t="shared" si="4"/>
        <v>20</v>
      </c>
    </row>
    <row r="146" spans="1:7" ht="25.5">
      <c r="A146" s="50">
        <f t="shared" si="5"/>
        <v>135</v>
      </c>
      <c r="B146" s="213" t="s">
        <v>98</v>
      </c>
      <c r="C146" s="214" t="s">
        <v>76</v>
      </c>
      <c r="D146" s="214" t="s">
        <v>515</v>
      </c>
      <c r="E146" s="214" t="s">
        <v>87</v>
      </c>
      <c r="F146" s="215">
        <v>20000</v>
      </c>
      <c r="G146" s="42">
        <f t="shared" si="4"/>
        <v>20</v>
      </c>
    </row>
    <row r="147" spans="1:7" ht="38.25">
      <c r="A147" s="50">
        <f t="shared" si="5"/>
        <v>136</v>
      </c>
      <c r="B147" s="213" t="s">
        <v>623</v>
      </c>
      <c r="C147" s="214" t="s">
        <v>76</v>
      </c>
      <c r="D147" s="214" t="s">
        <v>517</v>
      </c>
      <c r="E147" s="214" t="s">
        <v>14</v>
      </c>
      <c r="F147" s="215">
        <v>50000</v>
      </c>
      <c r="G147" s="42">
        <f t="shared" si="4"/>
        <v>50</v>
      </c>
    </row>
    <row r="148" spans="1:7" ht="25.5">
      <c r="A148" s="50">
        <f t="shared" si="5"/>
        <v>137</v>
      </c>
      <c r="B148" s="213" t="s">
        <v>98</v>
      </c>
      <c r="C148" s="214" t="s">
        <v>76</v>
      </c>
      <c r="D148" s="214" t="s">
        <v>517</v>
      </c>
      <c r="E148" s="214" t="s">
        <v>87</v>
      </c>
      <c r="F148" s="215">
        <v>50000</v>
      </c>
      <c r="G148" s="42">
        <f t="shared" si="4"/>
        <v>50</v>
      </c>
    </row>
    <row r="149" spans="1:7" ht="25.5">
      <c r="A149" s="50">
        <f t="shared" si="5"/>
        <v>138</v>
      </c>
      <c r="B149" s="213" t="s">
        <v>624</v>
      </c>
      <c r="C149" s="214" t="s">
        <v>76</v>
      </c>
      <c r="D149" s="214" t="s">
        <v>519</v>
      </c>
      <c r="E149" s="214" t="s">
        <v>14</v>
      </c>
      <c r="F149" s="215">
        <v>30000</v>
      </c>
      <c r="G149" s="42">
        <f t="shared" si="4"/>
        <v>30</v>
      </c>
    </row>
    <row r="150" spans="1:7" ht="25.5">
      <c r="A150" s="50">
        <f t="shared" si="5"/>
        <v>139</v>
      </c>
      <c r="B150" s="213" t="s">
        <v>98</v>
      </c>
      <c r="C150" s="214" t="s">
        <v>76</v>
      </c>
      <c r="D150" s="214" t="s">
        <v>519</v>
      </c>
      <c r="E150" s="214" t="s">
        <v>87</v>
      </c>
      <c r="F150" s="215">
        <v>30000</v>
      </c>
      <c r="G150" s="42">
        <f t="shared" si="4"/>
        <v>30</v>
      </c>
    </row>
    <row r="151" spans="1:7" ht="12.75">
      <c r="A151" s="50">
        <f t="shared" si="5"/>
        <v>140</v>
      </c>
      <c r="B151" s="213" t="s">
        <v>54</v>
      </c>
      <c r="C151" s="214" t="s">
        <v>26</v>
      </c>
      <c r="D151" s="214" t="s">
        <v>261</v>
      </c>
      <c r="E151" s="214" t="s">
        <v>14</v>
      </c>
      <c r="F151" s="215">
        <v>30276474</v>
      </c>
      <c r="G151" s="42">
        <f t="shared" si="4"/>
        <v>30276.474</v>
      </c>
    </row>
    <row r="152" spans="1:7" ht="12.75">
      <c r="A152" s="50">
        <f t="shared" si="5"/>
        <v>141</v>
      </c>
      <c r="B152" s="213" t="s">
        <v>55</v>
      </c>
      <c r="C152" s="214" t="s">
        <v>27</v>
      </c>
      <c r="D152" s="214" t="s">
        <v>261</v>
      </c>
      <c r="E152" s="214" t="s">
        <v>14</v>
      </c>
      <c r="F152" s="215">
        <v>2093400</v>
      </c>
      <c r="G152" s="42">
        <f t="shared" si="4"/>
        <v>2093.4</v>
      </c>
    </row>
    <row r="153" spans="1:7" ht="38.25">
      <c r="A153" s="50">
        <f t="shared" si="5"/>
        <v>142</v>
      </c>
      <c r="B153" s="213" t="s">
        <v>625</v>
      </c>
      <c r="C153" s="214" t="s">
        <v>27</v>
      </c>
      <c r="D153" s="214" t="s">
        <v>290</v>
      </c>
      <c r="E153" s="214" t="s">
        <v>14</v>
      </c>
      <c r="F153" s="215">
        <v>1230000</v>
      </c>
      <c r="G153" s="42">
        <f t="shared" si="4"/>
        <v>1230</v>
      </c>
    </row>
    <row r="154" spans="1:7" ht="38.25">
      <c r="A154" s="50">
        <f t="shared" si="5"/>
        <v>143</v>
      </c>
      <c r="B154" s="213" t="s">
        <v>626</v>
      </c>
      <c r="C154" s="214" t="s">
        <v>27</v>
      </c>
      <c r="D154" s="214" t="s">
        <v>291</v>
      </c>
      <c r="E154" s="214" t="s">
        <v>14</v>
      </c>
      <c r="F154" s="215">
        <v>1230000</v>
      </c>
      <c r="G154" s="42">
        <f t="shared" si="4"/>
        <v>1230</v>
      </c>
    </row>
    <row r="155" spans="1:7" ht="25.5">
      <c r="A155" s="50">
        <f t="shared" si="5"/>
        <v>144</v>
      </c>
      <c r="B155" s="213" t="s">
        <v>627</v>
      </c>
      <c r="C155" s="214" t="s">
        <v>27</v>
      </c>
      <c r="D155" s="214" t="s">
        <v>523</v>
      </c>
      <c r="E155" s="214" t="s">
        <v>14</v>
      </c>
      <c r="F155" s="215">
        <v>200000</v>
      </c>
      <c r="G155" s="42">
        <f t="shared" si="4"/>
        <v>200</v>
      </c>
    </row>
    <row r="156" spans="1:7" ht="38.25">
      <c r="A156" s="50">
        <f t="shared" si="5"/>
        <v>145</v>
      </c>
      <c r="B156" s="213" t="s">
        <v>402</v>
      </c>
      <c r="C156" s="214" t="s">
        <v>27</v>
      </c>
      <c r="D156" s="214" t="s">
        <v>523</v>
      </c>
      <c r="E156" s="214" t="s">
        <v>83</v>
      </c>
      <c r="F156" s="215">
        <v>200000</v>
      </c>
      <c r="G156" s="42">
        <f t="shared" si="4"/>
        <v>200</v>
      </c>
    </row>
    <row r="157" spans="1:7" ht="25.5">
      <c r="A157" s="50">
        <f t="shared" si="5"/>
        <v>146</v>
      </c>
      <c r="B157" s="213" t="s">
        <v>628</v>
      </c>
      <c r="C157" s="214" t="s">
        <v>27</v>
      </c>
      <c r="D157" s="214" t="s">
        <v>292</v>
      </c>
      <c r="E157" s="214" t="s">
        <v>14</v>
      </c>
      <c r="F157" s="215">
        <v>500000</v>
      </c>
      <c r="G157" s="42">
        <f t="shared" si="4"/>
        <v>500</v>
      </c>
    </row>
    <row r="158" spans="1:7" ht="38.25">
      <c r="A158" s="50">
        <f t="shared" si="5"/>
        <v>147</v>
      </c>
      <c r="B158" s="213" t="s">
        <v>402</v>
      </c>
      <c r="C158" s="214" t="s">
        <v>27</v>
      </c>
      <c r="D158" s="214" t="s">
        <v>292</v>
      </c>
      <c r="E158" s="214" t="s">
        <v>83</v>
      </c>
      <c r="F158" s="215">
        <v>500000</v>
      </c>
      <c r="G158" s="42">
        <f t="shared" si="4"/>
        <v>500</v>
      </c>
    </row>
    <row r="159" spans="1:7" ht="25.5">
      <c r="A159" s="50">
        <f t="shared" si="5"/>
        <v>148</v>
      </c>
      <c r="B159" s="213" t="s">
        <v>370</v>
      </c>
      <c r="C159" s="214" t="s">
        <v>27</v>
      </c>
      <c r="D159" s="214" t="s">
        <v>293</v>
      </c>
      <c r="E159" s="214" t="s">
        <v>14</v>
      </c>
      <c r="F159" s="215">
        <v>300000</v>
      </c>
      <c r="G159" s="42">
        <f t="shared" si="4"/>
        <v>300</v>
      </c>
    </row>
    <row r="160" spans="1:7" ht="38.25">
      <c r="A160" s="50">
        <f t="shared" si="5"/>
        <v>149</v>
      </c>
      <c r="B160" s="213" t="s">
        <v>402</v>
      </c>
      <c r="C160" s="214" t="s">
        <v>27</v>
      </c>
      <c r="D160" s="214" t="s">
        <v>293</v>
      </c>
      <c r="E160" s="214" t="s">
        <v>83</v>
      </c>
      <c r="F160" s="215">
        <v>300000</v>
      </c>
      <c r="G160" s="42">
        <f t="shared" si="4"/>
        <v>300</v>
      </c>
    </row>
    <row r="161" spans="1:7" ht="25.5">
      <c r="A161" s="50">
        <f t="shared" si="5"/>
        <v>150</v>
      </c>
      <c r="B161" s="213" t="s">
        <v>114</v>
      </c>
      <c r="C161" s="214" t="s">
        <v>27</v>
      </c>
      <c r="D161" s="214" t="s">
        <v>294</v>
      </c>
      <c r="E161" s="214" t="s">
        <v>14</v>
      </c>
      <c r="F161" s="215">
        <v>130000</v>
      </c>
      <c r="G161" s="42">
        <f t="shared" si="4"/>
        <v>130</v>
      </c>
    </row>
    <row r="162" spans="1:7" ht="25.5">
      <c r="A162" s="50">
        <f t="shared" si="5"/>
        <v>151</v>
      </c>
      <c r="B162" s="213" t="s">
        <v>98</v>
      </c>
      <c r="C162" s="214" t="s">
        <v>27</v>
      </c>
      <c r="D162" s="214" t="s">
        <v>294</v>
      </c>
      <c r="E162" s="214" t="s">
        <v>87</v>
      </c>
      <c r="F162" s="215">
        <v>130000</v>
      </c>
      <c r="G162" s="42">
        <f t="shared" si="4"/>
        <v>130</v>
      </c>
    </row>
    <row r="163" spans="1:7" ht="25.5">
      <c r="A163" s="50">
        <f t="shared" si="5"/>
        <v>152</v>
      </c>
      <c r="B163" s="213" t="s">
        <v>893</v>
      </c>
      <c r="C163" s="214" t="s">
        <v>27</v>
      </c>
      <c r="D163" s="214" t="s">
        <v>889</v>
      </c>
      <c r="E163" s="214" t="s">
        <v>14</v>
      </c>
      <c r="F163" s="215">
        <v>100000</v>
      </c>
      <c r="G163" s="42">
        <f t="shared" si="4"/>
        <v>100</v>
      </c>
    </row>
    <row r="164" spans="1:7" ht="25.5">
      <c r="A164" s="50">
        <f t="shared" si="5"/>
        <v>153</v>
      </c>
      <c r="B164" s="213" t="s">
        <v>98</v>
      </c>
      <c r="C164" s="214" t="s">
        <v>27</v>
      </c>
      <c r="D164" s="214" t="s">
        <v>889</v>
      </c>
      <c r="E164" s="214" t="s">
        <v>87</v>
      </c>
      <c r="F164" s="215">
        <v>100000</v>
      </c>
      <c r="G164" s="42">
        <f t="shared" si="4"/>
        <v>100</v>
      </c>
    </row>
    <row r="165" spans="1:7" ht="12.75">
      <c r="A165" s="50">
        <f t="shared" si="5"/>
        <v>154</v>
      </c>
      <c r="B165" s="213" t="s">
        <v>80</v>
      </c>
      <c r="C165" s="214" t="s">
        <v>27</v>
      </c>
      <c r="D165" s="214" t="s">
        <v>262</v>
      </c>
      <c r="E165" s="214" t="s">
        <v>14</v>
      </c>
      <c r="F165" s="215">
        <v>863400</v>
      </c>
      <c r="G165" s="42">
        <f t="shared" si="4"/>
        <v>863.4</v>
      </c>
    </row>
    <row r="166" spans="1:7" ht="63.75">
      <c r="A166" s="50">
        <f t="shared" si="5"/>
        <v>155</v>
      </c>
      <c r="B166" s="213" t="s">
        <v>461</v>
      </c>
      <c r="C166" s="214" t="s">
        <v>27</v>
      </c>
      <c r="D166" s="214" t="s">
        <v>295</v>
      </c>
      <c r="E166" s="214" t="s">
        <v>14</v>
      </c>
      <c r="F166" s="215">
        <v>479500</v>
      </c>
      <c r="G166" s="42">
        <f t="shared" si="4"/>
        <v>479.5</v>
      </c>
    </row>
    <row r="167" spans="1:7" ht="25.5">
      <c r="A167" s="50">
        <f t="shared" si="5"/>
        <v>156</v>
      </c>
      <c r="B167" s="213" t="s">
        <v>98</v>
      </c>
      <c r="C167" s="214" t="s">
        <v>27</v>
      </c>
      <c r="D167" s="214" t="s">
        <v>295</v>
      </c>
      <c r="E167" s="214" t="s">
        <v>87</v>
      </c>
      <c r="F167" s="215">
        <v>479500</v>
      </c>
      <c r="G167" s="42">
        <f t="shared" si="4"/>
        <v>479.5</v>
      </c>
    </row>
    <row r="168" spans="1:7" ht="51">
      <c r="A168" s="50">
        <f t="shared" si="5"/>
        <v>157</v>
      </c>
      <c r="B168" s="213" t="s">
        <v>685</v>
      </c>
      <c r="C168" s="214" t="s">
        <v>27</v>
      </c>
      <c r="D168" s="214" t="s">
        <v>676</v>
      </c>
      <c r="E168" s="214" t="s">
        <v>14</v>
      </c>
      <c r="F168" s="215">
        <v>383900</v>
      </c>
      <c r="G168" s="42">
        <f t="shared" si="4"/>
        <v>383.9</v>
      </c>
    </row>
    <row r="169" spans="1:7" ht="25.5">
      <c r="A169" s="50">
        <f t="shared" si="5"/>
        <v>158</v>
      </c>
      <c r="B169" s="213" t="s">
        <v>98</v>
      </c>
      <c r="C169" s="214" t="s">
        <v>27</v>
      </c>
      <c r="D169" s="214" t="s">
        <v>676</v>
      </c>
      <c r="E169" s="214" t="s">
        <v>87</v>
      </c>
      <c r="F169" s="215">
        <v>383900</v>
      </c>
      <c r="G169" s="42">
        <f t="shared" si="4"/>
        <v>383.9</v>
      </c>
    </row>
    <row r="170" spans="1:7" ht="12.75">
      <c r="A170" s="50">
        <f t="shared" si="5"/>
        <v>159</v>
      </c>
      <c r="B170" s="213" t="s">
        <v>725</v>
      </c>
      <c r="C170" s="214" t="s">
        <v>218</v>
      </c>
      <c r="D170" s="214" t="s">
        <v>261</v>
      </c>
      <c r="E170" s="214" t="s">
        <v>14</v>
      </c>
      <c r="F170" s="215">
        <v>14035531</v>
      </c>
      <c r="G170" s="42">
        <f t="shared" si="4"/>
        <v>14035.531</v>
      </c>
    </row>
    <row r="171" spans="1:7" ht="25.5">
      <c r="A171" s="50">
        <f t="shared" si="5"/>
        <v>160</v>
      </c>
      <c r="B171" s="213" t="s">
        <v>610</v>
      </c>
      <c r="C171" s="214" t="s">
        <v>218</v>
      </c>
      <c r="D171" s="214" t="s">
        <v>277</v>
      </c>
      <c r="E171" s="214" t="s">
        <v>14</v>
      </c>
      <c r="F171" s="215">
        <v>14035531</v>
      </c>
      <c r="G171" s="42">
        <f t="shared" si="4"/>
        <v>14035.531</v>
      </c>
    </row>
    <row r="172" spans="1:7" ht="51">
      <c r="A172" s="50">
        <f t="shared" si="5"/>
        <v>161</v>
      </c>
      <c r="B172" s="213" t="s">
        <v>616</v>
      </c>
      <c r="C172" s="214" t="s">
        <v>218</v>
      </c>
      <c r="D172" s="214" t="s">
        <v>278</v>
      </c>
      <c r="E172" s="214" t="s">
        <v>14</v>
      </c>
      <c r="F172" s="215">
        <v>14035531</v>
      </c>
      <c r="G172" s="42">
        <f t="shared" si="4"/>
        <v>14035.531</v>
      </c>
    </row>
    <row r="173" spans="1:7" ht="51">
      <c r="A173" s="50">
        <f t="shared" si="5"/>
        <v>162</v>
      </c>
      <c r="B173" s="213" t="s">
        <v>629</v>
      </c>
      <c r="C173" s="214" t="s">
        <v>218</v>
      </c>
      <c r="D173" s="214" t="s">
        <v>296</v>
      </c>
      <c r="E173" s="214" t="s">
        <v>14</v>
      </c>
      <c r="F173" s="215">
        <v>14035531</v>
      </c>
      <c r="G173" s="42">
        <f t="shared" si="4"/>
        <v>14035.531</v>
      </c>
    </row>
    <row r="174" spans="1:7" ht="12.75">
      <c r="A174" s="50">
        <f t="shared" si="5"/>
        <v>163</v>
      </c>
      <c r="B174" s="213" t="s">
        <v>100</v>
      </c>
      <c r="C174" s="214" t="s">
        <v>218</v>
      </c>
      <c r="D174" s="214" t="s">
        <v>296</v>
      </c>
      <c r="E174" s="214" t="s">
        <v>88</v>
      </c>
      <c r="F174" s="215">
        <v>333767</v>
      </c>
      <c r="G174" s="42">
        <f t="shared" si="4"/>
        <v>333.767</v>
      </c>
    </row>
    <row r="175" spans="1:7" ht="25.5">
      <c r="A175" s="50">
        <f t="shared" si="5"/>
        <v>164</v>
      </c>
      <c r="B175" s="213" t="s">
        <v>98</v>
      </c>
      <c r="C175" s="214" t="s">
        <v>218</v>
      </c>
      <c r="D175" s="214" t="s">
        <v>296</v>
      </c>
      <c r="E175" s="214" t="s">
        <v>87</v>
      </c>
      <c r="F175" s="215">
        <v>13575917</v>
      </c>
      <c r="G175" s="42">
        <f t="shared" si="4"/>
        <v>13575.917</v>
      </c>
    </row>
    <row r="176" spans="1:7" ht="12.75">
      <c r="A176" s="50">
        <f t="shared" si="5"/>
        <v>165</v>
      </c>
      <c r="B176" s="213" t="s">
        <v>101</v>
      </c>
      <c r="C176" s="214" t="s">
        <v>218</v>
      </c>
      <c r="D176" s="214" t="s">
        <v>296</v>
      </c>
      <c r="E176" s="214" t="s">
        <v>89</v>
      </c>
      <c r="F176" s="215">
        <v>125847</v>
      </c>
      <c r="G176" s="42">
        <f t="shared" si="4"/>
        <v>125.847</v>
      </c>
    </row>
    <row r="177" spans="1:7" ht="12.75">
      <c r="A177" s="50">
        <f t="shared" si="5"/>
        <v>166</v>
      </c>
      <c r="B177" s="213" t="s">
        <v>420</v>
      </c>
      <c r="C177" s="214" t="s">
        <v>421</v>
      </c>
      <c r="D177" s="214" t="s">
        <v>261</v>
      </c>
      <c r="E177" s="214" t="s">
        <v>14</v>
      </c>
      <c r="F177" s="215">
        <v>3723938</v>
      </c>
      <c r="G177" s="42">
        <f t="shared" si="4"/>
        <v>3723.938</v>
      </c>
    </row>
    <row r="178" spans="1:7" ht="38.25">
      <c r="A178" s="50">
        <f t="shared" si="5"/>
        <v>167</v>
      </c>
      <c r="B178" s="213" t="s">
        <v>630</v>
      </c>
      <c r="C178" s="214" t="s">
        <v>421</v>
      </c>
      <c r="D178" s="214" t="s">
        <v>527</v>
      </c>
      <c r="E178" s="214" t="s">
        <v>14</v>
      </c>
      <c r="F178" s="215">
        <v>3723938</v>
      </c>
      <c r="G178" s="42">
        <f t="shared" si="4"/>
        <v>3723.938</v>
      </c>
    </row>
    <row r="179" spans="1:7" ht="38.25">
      <c r="A179" s="50">
        <f t="shared" si="5"/>
        <v>168</v>
      </c>
      <c r="B179" s="213" t="s">
        <v>422</v>
      </c>
      <c r="C179" s="214" t="s">
        <v>421</v>
      </c>
      <c r="D179" s="214" t="s">
        <v>536</v>
      </c>
      <c r="E179" s="214" t="s">
        <v>14</v>
      </c>
      <c r="F179" s="215">
        <v>3723938</v>
      </c>
      <c r="G179" s="42">
        <f t="shared" si="4"/>
        <v>3723.938</v>
      </c>
    </row>
    <row r="180" spans="1:7" ht="12.75">
      <c r="A180" s="50">
        <f t="shared" si="5"/>
        <v>169</v>
      </c>
      <c r="B180" s="213" t="s">
        <v>100</v>
      </c>
      <c r="C180" s="214" t="s">
        <v>421</v>
      </c>
      <c r="D180" s="214" t="s">
        <v>536</v>
      </c>
      <c r="E180" s="214" t="s">
        <v>88</v>
      </c>
      <c r="F180" s="215">
        <v>3366142</v>
      </c>
      <c r="G180" s="42">
        <f t="shared" si="4"/>
        <v>3366.142</v>
      </c>
    </row>
    <row r="181" spans="1:7" ht="25.5">
      <c r="A181" s="50">
        <f t="shared" si="5"/>
        <v>170</v>
      </c>
      <c r="B181" s="213" t="s">
        <v>98</v>
      </c>
      <c r="C181" s="214" t="s">
        <v>421</v>
      </c>
      <c r="D181" s="214" t="s">
        <v>536</v>
      </c>
      <c r="E181" s="214" t="s">
        <v>87</v>
      </c>
      <c r="F181" s="215">
        <v>335630</v>
      </c>
      <c r="G181" s="42">
        <f t="shared" si="4"/>
        <v>335.63</v>
      </c>
    </row>
    <row r="182" spans="1:7" ht="12.75">
      <c r="A182" s="50">
        <f t="shared" si="5"/>
        <v>171</v>
      </c>
      <c r="B182" s="213" t="s">
        <v>101</v>
      </c>
      <c r="C182" s="214" t="s">
        <v>421</v>
      </c>
      <c r="D182" s="214" t="s">
        <v>536</v>
      </c>
      <c r="E182" s="214" t="s">
        <v>89</v>
      </c>
      <c r="F182" s="215">
        <v>22166</v>
      </c>
      <c r="G182" s="42">
        <f t="shared" si="4"/>
        <v>22.166</v>
      </c>
    </row>
    <row r="183" spans="1:7" ht="12.75">
      <c r="A183" s="50">
        <f t="shared" si="5"/>
        <v>172</v>
      </c>
      <c r="B183" s="213" t="s">
        <v>726</v>
      </c>
      <c r="C183" s="214" t="s">
        <v>44</v>
      </c>
      <c r="D183" s="214" t="s">
        <v>261</v>
      </c>
      <c r="E183" s="214" t="s">
        <v>14</v>
      </c>
      <c r="F183" s="215">
        <v>9491605</v>
      </c>
      <c r="G183" s="42">
        <f t="shared" si="4"/>
        <v>9491.605</v>
      </c>
    </row>
    <row r="184" spans="1:7" ht="38.25">
      <c r="A184" s="50">
        <f t="shared" si="5"/>
        <v>173</v>
      </c>
      <c r="B184" s="213" t="s">
        <v>625</v>
      </c>
      <c r="C184" s="214" t="s">
        <v>44</v>
      </c>
      <c r="D184" s="214" t="s">
        <v>290</v>
      </c>
      <c r="E184" s="214" t="s">
        <v>14</v>
      </c>
      <c r="F184" s="215">
        <v>9491605</v>
      </c>
      <c r="G184" s="42">
        <f t="shared" si="4"/>
        <v>9491.605</v>
      </c>
    </row>
    <row r="185" spans="1:7" ht="12.75">
      <c r="A185" s="50">
        <f t="shared" si="5"/>
        <v>174</v>
      </c>
      <c r="B185" s="213" t="s">
        <v>635</v>
      </c>
      <c r="C185" s="214" t="s">
        <v>44</v>
      </c>
      <c r="D185" s="214" t="s">
        <v>301</v>
      </c>
      <c r="E185" s="214" t="s">
        <v>14</v>
      </c>
      <c r="F185" s="215">
        <v>9491605</v>
      </c>
      <c r="G185" s="42">
        <f t="shared" si="4"/>
        <v>9491.605</v>
      </c>
    </row>
    <row r="186" spans="1:7" ht="25.5">
      <c r="A186" s="50">
        <f t="shared" si="5"/>
        <v>175</v>
      </c>
      <c r="B186" s="213" t="s">
        <v>115</v>
      </c>
      <c r="C186" s="214" t="s">
        <v>44</v>
      </c>
      <c r="D186" s="214" t="s">
        <v>538</v>
      </c>
      <c r="E186" s="214" t="s">
        <v>14</v>
      </c>
      <c r="F186" s="215">
        <v>600000</v>
      </c>
      <c r="G186" s="42">
        <f t="shared" si="4"/>
        <v>600</v>
      </c>
    </row>
    <row r="187" spans="1:7" ht="25.5">
      <c r="A187" s="50">
        <f t="shared" si="5"/>
        <v>176</v>
      </c>
      <c r="B187" s="213" t="s">
        <v>98</v>
      </c>
      <c r="C187" s="214" t="s">
        <v>44</v>
      </c>
      <c r="D187" s="214" t="s">
        <v>538</v>
      </c>
      <c r="E187" s="214" t="s">
        <v>87</v>
      </c>
      <c r="F187" s="215">
        <v>600000</v>
      </c>
      <c r="G187" s="42">
        <f t="shared" si="4"/>
        <v>600</v>
      </c>
    </row>
    <row r="188" spans="1:7" ht="25.5">
      <c r="A188" s="50">
        <f t="shared" si="5"/>
        <v>177</v>
      </c>
      <c r="B188" s="213" t="s">
        <v>636</v>
      </c>
      <c r="C188" s="214" t="s">
        <v>44</v>
      </c>
      <c r="D188" s="214" t="s">
        <v>540</v>
      </c>
      <c r="E188" s="214" t="s">
        <v>14</v>
      </c>
      <c r="F188" s="215">
        <v>672016</v>
      </c>
      <c r="G188" s="42">
        <f t="shared" si="4"/>
        <v>672.016</v>
      </c>
    </row>
    <row r="189" spans="1:7" ht="25.5">
      <c r="A189" s="50">
        <f t="shared" si="5"/>
        <v>178</v>
      </c>
      <c r="B189" s="213" t="s">
        <v>98</v>
      </c>
      <c r="C189" s="214" t="s">
        <v>44</v>
      </c>
      <c r="D189" s="214" t="s">
        <v>540</v>
      </c>
      <c r="E189" s="214" t="s">
        <v>87</v>
      </c>
      <c r="F189" s="215">
        <v>672016</v>
      </c>
      <c r="G189" s="42">
        <f t="shared" si="4"/>
        <v>672.016</v>
      </c>
    </row>
    <row r="190" spans="1:7" ht="38.25">
      <c r="A190" s="50">
        <f t="shared" si="5"/>
        <v>179</v>
      </c>
      <c r="B190" s="213" t="s">
        <v>825</v>
      </c>
      <c r="C190" s="214" t="s">
        <v>44</v>
      </c>
      <c r="D190" s="214" t="s">
        <v>826</v>
      </c>
      <c r="E190" s="214" t="s">
        <v>14</v>
      </c>
      <c r="F190" s="215">
        <v>8219589</v>
      </c>
      <c r="G190" s="42">
        <f t="shared" si="4"/>
        <v>8219.589</v>
      </c>
    </row>
    <row r="191" spans="1:7" ht="12.75">
      <c r="A191" s="50">
        <f t="shared" si="5"/>
        <v>180</v>
      </c>
      <c r="B191" s="213" t="s">
        <v>827</v>
      </c>
      <c r="C191" s="214" t="s">
        <v>44</v>
      </c>
      <c r="D191" s="214" t="s">
        <v>826</v>
      </c>
      <c r="E191" s="214" t="s">
        <v>828</v>
      </c>
      <c r="F191" s="215">
        <v>8219589</v>
      </c>
      <c r="G191" s="42">
        <f t="shared" si="4"/>
        <v>8219.589</v>
      </c>
    </row>
    <row r="192" spans="1:7" ht="12.75">
      <c r="A192" s="50">
        <f t="shared" si="5"/>
        <v>181</v>
      </c>
      <c r="B192" s="213" t="s">
        <v>56</v>
      </c>
      <c r="C192" s="214" t="s">
        <v>28</v>
      </c>
      <c r="D192" s="214" t="s">
        <v>261</v>
      </c>
      <c r="E192" s="214" t="s">
        <v>14</v>
      </c>
      <c r="F192" s="215">
        <v>932000</v>
      </c>
      <c r="G192" s="42">
        <f t="shared" si="4"/>
        <v>932</v>
      </c>
    </row>
    <row r="193" spans="1:7" ht="25.5">
      <c r="A193" s="50">
        <f t="shared" si="5"/>
        <v>182</v>
      </c>
      <c r="B193" s="213" t="s">
        <v>637</v>
      </c>
      <c r="C193" s="214" t="s">
        <v>28</v>
      </c>
      <c r="D193" s="214" t="s">
        <v>298</v>
      </c>
      <c r="E193" s="214" t="s">
        <v>14</v>
      </c>
      <c r="F193" s="215">
        <v>832000</v>
      </c>
      <c r="G193" s="42">
        <f t="shared" si="4"/>
        <v>832</v>
      </c>
    </row>
    <row r="194" spans="1:7" ht="25.5">
      <c r="A194" s="50">
        <f t="shared" si="5"/>
        <v>183</v>
      </c>
      <c r="B194" s="213" t="s">
        <v>638</v>
      </c>
      <c r="C194" s="214" t="s">
        <v>28</v>
      </c>
      <c r="D194" s="214" t="s">
        <v>299</v>
      </c>
      <c r="E194" s="214" t="s">
        <v>14</v>
      </c>
      <c r="F194" s="215">
        <v>300000</v>
      </c>
      <c r="G194" s="42">
        <f t="shared" si="4"/>
        <v>300</v>
      </c>
    </row>
    <row r="195" spans="1:7" ht="25.5">
      <c r="A195" s="50">
        <f t="shared" si="5"/>
        <v>184</v>
      </c>
      <c r="B195" s="213" t="s">
        <v>816</v>
      </c>
      <c r="C195" s="214" t="s">
        <v>28</v>
      </c>
      <c r="D195" s="214" t="s">
        <v>801</v>
      </c>
      <c r="E195" s="214" t="s">
        <v>14</v>
      </c>
      <c r="F195" s="215">
        <v>300000</v>
      </c>
      <c r="G195" s="42">
        <f t="shared" si="4"/>
        <v>300</v>
      </c>
    </row>
    <row r="196" spans="1:7" ht="38.25">
      <c r="A196" s="50">
        <f t="shared" si="5"/>
        <v>185</v>
      </c>
      <c r="B196" s="213" t="s">
        <v>402</v>
      </c>
      <c r="C196" s="214" t="s">
        <v>28</v>
      </c>
      <c r="D196" s="214" t="s">
        <v>801</v>
      </c>
      <c r="E196" s="214" t="s">
        <v>83</v>
      </c>
      <c r="F196" s="215">
        <v>300000</v>
      </c>
      <c r="G196" s="42">
        <f t="shared" si="4"/>
        <v>300</v>
      </c>
    </row>
    <row r="197" spans="1:7" ht="12.75">
      <c r="A197" s="50">
        <f t="shared" si="5"/>
        <v>186</v>
      </c>
      <c r="B197" s="213" t="s">
        <v>1075</v>
      </c>
      <c r="C197" s="214" t="s">
        <v>28</v>
      </c>
      <c r="D197" s="214" t="s">
        <v>1071</v>
      </c>
      <c r="E197" s="214" t="s">
        <v>14</v>
      </c>
      <c r="F197" s="215">
        <v>532000</v>
      </c>
      <c r="G197" s="42">
        <f t="shared" si="4"/>
        <v>532</v>
      </c>
    </row>
    <row r="198" spans="1:7" ht="25.5">
      <c r="A198" s="50">
        <f t="shared" si="5"/>
        <v>187</v>
      </c>
      <c r="B198" s="213" t="s">
        <v>1099</v>
      </c>
      <c r="C198" s="214" t="s">
        <v>28</v>
      </c>
      <c r="D198" s="214" t="s">
        <v>1072</v>
      </c>
      <c r="E198" s="214" t="s">
        <v>14</v>
      </c>
      <c r="F198" s="215">
        <v>329100</v>
      </c>
      <c r="G198" s="42">
        <f t="shared" si="4"/>
        <v>329.1</v>
      </c>
    </row>
    <row r="199" spans="1:7" ht="25.5">
      <c r="A199" s="50">
        <f t="shared" si="5"/>
        <v>188</v>
      </c>
      <c r="B199" s="213" t="s">
        <v>98</v>
      </c>
      <c r="C199" s="214" t="s">
        <v>28</v>
      </c>
      <c r="D199" s="214" t="s">
        <v>1072</v>
      </c>
      <c r="E199" s="214" t="s">
        <v>87</v>
      </c>
      <c r="F199" s="215">
        <v>329100</v>
      </c>
      <c r="G199" s="42">
        <f t="shared" si="4"/>
        <v>329.1</v>
      </c>
    </row>
    <row r="200" spans="1:7" ht="25.5">
      <c r="A200" s="50">
        <f t="shared" si="5"/>
        <v>189</v>
      </c>
      <c r="B200" s="213" t="s">
        <v>1100</v>
      </c>
      <c r="C200" s="214" t="s">
        <v>28</v>
      </c>
      <c r="D200" s="214" t="s">
        <v>1098</v>
      </c>
      <c r="E200" s="214" t="s">
        <v>14</v>
      </c>
      <c r="F200" s="215">
        <v>202900</v>
      </c>
      <c r="G200" s="42">
        <f t="shared" si="4"/>
        <v>202.9</v>
      </c>
    </row>
    <row r="201" spans="1:7" ht="25.5">
      <c r="A201" s="50">
        <f t="shared" si="5"/>
        <v>190</v>
      </c>
      <c r="B201" s="213" t="s">
        <v>98</v>
      </c>
      <c r="C201" s="214" t="s">
        <v>28</v>
      </c>
      <c r="D201" s="214" t="s">
        <v>1098</v>
      </c>
      <c r="E201" s="214" t="s">
        <v>87</v>
      </c>
      <c r="F201" s="215">
        <v>202900</v>
      </c>
      <c r="G201" s="42">
        <f t="shared" si="4"/>
        <v>202.9</v>
      </c>
    </row>
    <row r="202" spans="1:7" ht="38.25">
      <c r="A202" s="50">
        <f t="shared" si="5"/>
        <v>191</v>
      </c>
      <c r="B202" s="213" t="s">
        <v>608</v>
      </c>
      <c r="C202" s="214" t="s">
        <v>28</v>
      </c>
      <c r="D202" s="214" t="s">
        <v>272</v>
      </c>
      <c r="E202" s="214" t="s">
        <v>14</v>
      </c>
      <c r="F202" s="215">
        <v>100000</v>
      </c>
      <c r="G202" s="42">
        <f t="shared" si="4"/>
        <v>100</v>
      </c>
    </row>
    <row r="203" spans="1:7" ht="51">
      <c r="A203" s="50">
        <f t="shared" si="5"/>
        <v>192</v>
      </c>
      <c r="B203" s="213" t="s">
        <v>1101</v>
      </c>
      <c r="C203" s="214" t="s">
        <v>28</v>
      </c>
      <c r="D203" s="214" t="s">
        <v>1093</v>
      </c>
      <c r="E203" s="214" t="s">
        <v>14</v>
      </c>
      <c r="F203" s="215">
        <v>100000</v>
      </c>
      <c r="G203" s="42">
        <f t="shared" si="4"/>
        <v>100</v>
      </c>
    </row>
    <row r="204" spans="1:7" ht="12.75">
      <c r="A204" s="50">
        <f t="shared" si="5"/>
        <v>193</v>
      </c>
      <c r="B204" s="213" t="s">
        <v>125</v>
      </c>
      <c r="C204" s="214" t="s">
        <v>28</v>
      </c>
      <c r="D204" s="214" t="s">
        <v>1093</v>
      </c>
      <c r="E204" s="214" t="s">
        <v>85</v>
      </c>
      <c r="F204" s="215">
        <v>100000</v>
      </c>
      <c r="G204" s="42">
        <f aca="true" t="shared" si="6" ref="G204:G267">F204/1000</f>
        <v>100</v>
      </c>
    </row>
    <row r="205" spans="1:7" ht="12.75">
      <c r="A205" s="50">
        <f t="shared" si="5"/>
        <v>194</v>
      </c>
      <c r="B205" s="213" t="s">
        <v>57</v>
      </c>
      <c r="C205" s="214" t="s">
        <v>29</v>
      </c>
      <c r="D205" s="214" t="s">
        <v>261</v>
      </c>
      <c r="E205" s="214" t="s">
        <v>14</v>
      </c>
      <c r="F205" s="215">
        <v>17342865.99</v>
      </c>
      <c r="G205" s="42">
        <f t="shared" si="6"/>
        <v>17342.86599</v>
      </c>
    </row>
    <row r="206" spans="1:7" ht="12.75">
      <c r="A206" s="50">
        <f aca="true" t="shared" si="7" ref="A206:A269">A205+1</f>
        <v>195</v>
      </c>
      <c r="B206" s="213" t="s">
        <v>219</v>
      </c>
      <c r="C206" s="214" t="s">
        <v>220</v>
      </c>
      <c r="D206" s="214" t="s">
        <v>261</v>
      </c>
      <c r="E206" s="214" t="s">
        <v>14</v>
      </c>
      <c r="F206" s="215">
        <v>8842865.99</v>
      </c>
      <c r="G206" s="42">
        <f t="shared" si="6"/>
        <v>8842.86599</v>
      </c>
    </row>
    <row r="207" spans="1:7" ht="38.25">
      <c r="A207" s="50">
        <f t="shared" si="7"/>
        <v>196</v>
      </c>
      <c r="B207" s="213" t="s">
        <v>625</v>
      </c>
      <c r="C207" s="214" t="s">
        <v>220</v>
      </c>
      <c r="D207" s="214" t="s">
        <v>290</v>
      </c>
      <c r="E207" s="214" t="s">
        <v>14</v>
      </c>
      <c r="F207" s="215">
        <v>7138979.95</v>
      </c>
      <c r="G207" s="42">
        <f t="shared" si="6"/>
        <v>7138.97995</v>
      </c>
    </row>
    <row r="208" spans="1:7" ht="12.75">
      <c r="A208" s="50">
        <f t="shared" si="7"/>
        <v>197</v>
      </c>
      <c r="B208" s="213" t="s">
        <v>639</v>
      </c>
      <c r="C208" s="214" t="s">
        <v>220</v>
      </c>
      <c r="D208" s="214" t="s">
        <v>300</v>
      </c>
      <c r="E208" s="214" t="s">
        <v>14</v>
      </c>
      <c r="F208" s="215">
        <v>7138979.95</v>
      </c>
      <c r="G208" s="42">
        <f t="shared" si="6"/>
        <v>7138.97995</v>
      </c>
    </row>
    <row r="209" spans="1:7" ht="25.5">
      <c r="A209" s="50">
        <f t="shared" si="7"/>
        <v>198</v>
      </c>
      <c r="B209" s="213" t="s">
        <v>1074</v>
      </c>
      <c r="C209" s="214" t="s">
        <v>220</v>
      </c>
      <c r="D209" s="214" t="s">
        <v>1070</v>
      </c>
      <c r="E209" s="214" t="s">
        <v>14</v>
      </c>
      <c r="F209" s="215">
        <v>2656693.19</v>
      </c>
      <c r="G209" s="42">
        <f t="shared" si="6"/>
        <v>2656.69319</v>
      </c>
    </row>
    <row r="210" spans="1:7" ht="12.75">
      <c r="A210" s="50">
        <f t="shared" si="7"/>
        <v>199</v>
      </c>
      <c r="B210" s="213" t="s">
        <v>125</v>
      </c>
      <c r="C210" s="214" t="s">
        <v>220</v>
      </c>
      <c r="D210" s="214" t="s">
        <v>1070</v>
      </c>
      <c r="E210" s="214" t="s">
        <v>85</v>
      </c>
      <c r="F210" s="215">
        <v>2656693.19</v>
      </c>
      <c r="G210" s="42">
        <f t="shared" si="6"/>
        <v>2656.69319</v>
      </c>
    </row>
    <row r="211" spans="1:7" ht="63.75">
      <c r="A211" s="50">
        <f t="shared" si="7"/>
        <v>200</v>
      </c>
      <c r="B211" s="213" t="s">
        <v>817</v>
      </c>
      <c r="C211" s="214" t="s">
        <v>220</v>
      </c>
      <c r="D211" s="214" t="s">
        <v>829</v>
      </c>
      <c r="E211" s="214" t="s">
        <v>14</v>
      </c>
      <c r="F211" s="215">
        <v>2500000</v>
      </c>
      <c r="G211" s="42">
        <f t="shared" si="6"/>
        <v>2500</v>
      </c>
    </row>
    <row r="212" spans="1:7" ht="12.75">
      <c r="A212" s="50">
        <f t="shared" si="7"/>
        <v>201</v>
      </c>
      <c r="B212" s="213" t="s">
        <v>125</v>
      </c>
      <c r="C212" s="214" t="s">
        <v>220</v>
      </c>
      <c r="D212" s="214" t="s">
        <v>829</v>
      </c>
      <c r="E212" s="214" t="s">
        <v>85</v>
      </c>
      <c r="F212" s="215">
        <v>2500000</v>
      </c>
      <c r="G212" s="42">
        <f t="shared" si="6"/>
        <v>2500</v>
      </c>
    </row>
    <row r="213" spans="1:7" ht="38.25">
      <c r="A213" s="50">
        <f t="shared" si="7"/>
        <v>202</v>
      </c>
      <c r="B213" s="213" t="s">
        <v>894</v>
      </c>
      <c r="C213" s="214" t="s">
        <v>220</v>
      </c>
      <c r="D213" s="214" t="s">
        <v>891</v>
      </c>
      <c r="E213" s="214" t="s">
        <v>14</v>
      </c>
      <c r="F213" s="215">
        <v>1895000</v>
      </c>
      <c r="G213" s="42">
        <f t="shared" si="6"/>
        <v>1895</v>
      </c>
    </row>
    <row r="214" spans="1:7" ht="12.75">
      <c r="A214" s="50">
        <f t="shared" si="7"/>
        <v>203</v>
      </c>
      <c r="B214" s="213" t="s">
        <v>125</v>
      </c>
      <c r="C214" s="214" t="s">
        <v>220</v>
      </c>
      <c r="D214" s="214" t="s">
        <v>891</v>
      </c>
      <c r="E214" s="214" t="s">
        <v>85</v>
      </c>
      <c r="F214" s="215">
        <v>1895000</v>
      </c>
      <c r="G214" s="42">
        <f t="shared" si="6"/>
        <v>1895</v>
      </c>
    </row>
    <row r="215" spans="1:7" ht="38.25">
      <c r="A215" s="50">
        <f t="shared" si="7"/>
        <v>204</v>
      </c>
      <c r="B215" s="213" t="s">
        <v>1103</v>
      </c>
      <c r="C215" s="214" t="s">
        <v>220</v>
      </c>
      <c r="D215" s="214" t="s">
        <v>1094</v>
      </c>
      <c r="E215" s="214" t="s">
        <v>14</v>
      </c>
      <c r="F215" s="215">
        <v>87286.76</v>
      </c>
      <c r="G215" s="42">
        <f t="shared" si="6"/>
        <v>87.28676</v>
      </c>
    </row>
    <row r="216" spans="1:7" ht="58.5" customHeight="1">
      <c r="A216" s="50">
        <f t="shared" si="7"/>
        <v>205</v>
      </c>
      <c r="B216" s="213" t="s">
        <v>125</v>
      </c>
      <c r="C216" s="214" t="s">
        <v>220</v>
      </c>
      <c r="D216" s="214" t="s">
        <v>1094</v>
      </c>
      <c r="E216" s="214" t="s">
        <v>85</v>
      </c>
      <c r="F216" s="215">
        <v>87286.76</v>
      </c>
      <c r="G216" s="42">
        <f t="shared" si="6"/>
        <v>87.28676</v>
      </c>
    </row>
    <row r="217" spans="1:7" ht="12.75">
      <c r="A217" s="50">
        <f t="shared" si="7"/>
        <v>206</v>
      </c>
      <c r="B217" s="213" t="s">
        <v>80</v>
      </c>
      <c r="C217" s="214" t="s">
        <v>220</v>
      </c>
      <c r="D217" s="214" t="s">
        <v>262</v>
      </c>
      <c r="E217" s="214" t="s">
        <v>14</v>
      </c>
      <c r="F217" s="215">
        <v>1703886.04</v>
      </c>
      <c r="G217" s="42">
        <f t="shared" si="6"/>
        <v>1703.88604</v>
      </c>
    </row>
    <row r="218" spans="1:7" ht="12.75">
      <c r="A218" s="50">
        <f t="shared" si="7"/>
        <v>207</v>
      </c>
      <c r="B218" s="213" t="s">
        <v>74</v>
      </c>
      <c r="C218" s="214" t="s">
        <v>220</v>
      </c>
      <c r="D218" s="214" t="s">
        <v>263</v>
      </c>
      <c r="E218" s="214" t="s">
        <v>14</v>
      </c>
      <c r="F218" s="215">
        <v>1703886.04</v>
      </c>
      <c r="G218" s="42">
        <f t="shared" si="6"/>
        <v>1703.88604</v>
      </c>
    </row>
    <row r="219" spans="1:7" ht="12.75">
      <c r="A219" s="50">
        <f t="shared" si="7"/>
        <v>208</v>
      </c>
      <c r="B219" s="213" t="s">
        <v>125</v>
      </c>
      <c r="C219" s="214" t="s">
        <v>220</v>
      </c>
      <c r="D219" s="214" t="s">
        <v>263</v>
      </c>
      <c r="E219" s="214" t="s">
        <v>85</v>
      </c>
      <c r="F219" s="215">
        <v>1703886.04</v>
      </c>
      <c r="G219" s="42">
        <f t="shared" si="6"/>
        <v>1703.88604</v>
      </c>
    </row>
    <row r="220" spans="1:7" ht="12.75">
      <c r="A220" s="50">
        <f t="shared" si="7"/>
        <v>209</v>
      </c>
      <c r="B220" s="213" t="s">
        <v>462</v>
      </c>
      <c r="C220" s="214" t="s">
        <v>439</v>
      </c>
      <c r="D220" s="214" t="s">
        <v>261</v>
      </c>
      <c r="E220" s="214" t="s">
        <v>14</v>
      </c>
      <c r="F220" s="215">
        <v>8500000</v>
      </c>
      <c r="G220" s="42">
        <f t="shared" si="6"/>
        <v>8500</v>
      </c>
    </row>
    <row r="221" spans="1:7" ht="38.25">
      <c r="A221" s="50">
        <f t="shared" si="7"/>
        <v>210</v>
      </c>
      <c r="B221" s="213" t="s">
        <v>625</v>
      </c>
      <c r="C221" s="214" t="s">
        <v>439</v>
      </c>
      <c r="D221" s="214" t="s">
        <v>290</v>
      </c>
      <c r="E221" s="214" t="s">
        <v>14</v>
      </c>
      <c r="F221" s="215">
        <v>8500000</v>
      </c>
      <c r="G221" s="42">
        <f t="shared" si="6"/>
        <v>8500</v>
      </c>
    </row>
    <row r="222" spans="1:7" ht="12.75">
      <c r="A222" s="50">
        <f t="shared" si="7"/>
        <v>211</v>
      </c>
      <c r="B222" s="213" t="s">
        <v>640</v>
      </c>
      <c r="C222" s="214" t="s">
        <v>439</v>
      </c>
      <c r="D222" s="214" t="s">
        <v>297</v>
      </c>
      <c r="E222" s="214" t="s">
        <v>14</v>
      </c>
      <c r="F222" s="215">
        <v>8500000</v>
      </c>
      <c r="G222" s="42">
        <f t="shared" si="6"/>
        <v>8500</v>
      </c>
    </row>
    <row r="223" spans="1:7" ht="51">
      <c r="A223" s="50">
        <f t="shared" si="7"/>
        <v>212</v>
      </c>
      <c r="B223" s="213" t="s">
        <v>686</v>
      </c>
      <c r="C223" s="214" t="s">
        <v>439</v>
      </c>
      <c r="D223" s="214" t="s">
        <v>678</v>
      </c>
      <c r="E223" s="214" t="s">
        <v>14</v>
      </c>
      <c r="F223" s="215">
        <v>4600000</v>
      </c>
      <c r="G223" s="42">
        <f t="shared" si="6"/>
        <v>4600</v>
      </c>
    </row>
    <row r="224" spans="1:7" ht="12.75">
      <c r="A224" s="50">
        <f t="shared" si="7"/>
        <v>213</v>
      </c>
      <c r="B224" s="213" t="s">
        <v>125</v>
      </c>
      <c r="C224" s="214" t="s">
        <v>439</v>
      </c>
      <c r="D224" s="214" t="s">
        <v>678</v>
      </c>
      <c r="E224" s="214" t="s">
        <v>85</v>
      </c>
      <c r="F224" s="215">
        <v>4600000</v>
      </c>
      <c r="G224" s="42">
        <f t="shared" si="6"/>
        <v>4600</v>
      </c>
    </row>
    <row r="225" spans="1:7" ht="25.5">
      <c r="A225" s="50">
        <f t="shared" si="7"/>
        <v>214</v>
      </c>
      <c r="B225" s="213" t="s">
        <v>423</v>
      </c>
      <c r="C225" s="214" t="s">
        <v>439</v>
      </c>
      <c r="D225" s="214" t="s">
        <v>545</v>
      </c>
      <c r="E225" s="214" t="s">
        <v>14</v>
      </c>
      <c r="F225" s="215">
        <v>3900000</v>
      </c>
      <c r="G225" s="42">
        <f t="shared" si="6"/>
        <v>3900</v>
      </c>
    </row>
    <row r="226" spans="1:7" ht="25.5">
      <c r="A226" s="50">
        <f t="shared" si="7"/>
        <v>215</v>
      </c>
      <c r="B226" s="213" t="s">
        <v>98</v>
      </c>
      <c r="C226" s="214" t="s">
        <v>439</v>
      </c>
      <c r="D226" s="214" t="s">
        <v>545</v>
      </c>
      <c r="E226" s="214" t="s">
        <v>87</v>
      </c>
      <c r="F226" s="215">
        <v>3900000</v>
      </c>
      <c r="G226" s="42">
        <f t="shared" si="6"/>
        <v>3900</v>
      </c>
    </row>
    <row r="227" spans="1:7" ht="12.75">
      <c r="A227" s="50">
        <f t="shared" si="7"/>
        <v>216</v>
      </c>
      <c r="B227" s="213" t="s">
        <v>417</v>
      </c>
      <c r="C227" s="214" t="s">
        <v>404</v>
      </c>
      <c r="D227" s="214" t="s">
        <v>261</v>
      </c>
      <c r="E227" s="214" t="s">
        <v>14</v>
      </c>
      <c r="F227" s="215">
        <v>6230550</v>
      </c>
      <c r="G227" s="42">
        <f t="shared" si="6"/>
        <v>6230.55</v>
      </c>
    </row>
    <row r="228" spans="1:7" ht="12.75">
      <c r="A228" s="50">
        <f t="shared" si="7"/>
        <v>217</v>
      </c>
      <c r="B228" s="213" t="s">
        <v>418</v>
      </c>
      <c r="C228" s="214" t="s">
        <v>406</v>
      </c>
      <c r="D228" s="214" t="s">
        <v>261</v>
      </c>
      <c r="E228" s="214" t="s">
        <v>14</v>
      </c>
      <c r="F228" s="215">
        <v>6230550</v>
      </c>
      <c r="G228" s="42">
        <f t="shared" si="6"/>
        <v>6230.55</v>
      </c>
    </row>
    <row r="229" spans="1:7" ht="38.25">
      <c r="A229" s="50">
        <f t="shared" si="7"/>
        <v>218</v>
      </c>
      <c r="B229" s="213" t="s">
        <v>625</v>
      </c>
      <c r="C229" s="214" t="s">
        <v>406</v>
      </c>
      <c r="D229" s="214" t="s">
        <v>290</v>
      </c>
      <c r="E229" s="214" t="s">
        <v>14</v>
      </c>
      <c r="F229" s="215">
        <v>5850550</v>
      </c>
      <c r="G229" s="42">
        <f t="shared" si="6"/>
        <v>5850.55</v>
      </c>
    </row>
    <row r="230" spans="1:7" ht="12.75">
      <c r="A230" s="50">
        <f t="shared" si="7"/>
        <v>219</v>
      </c>
      <c r="B230" s="213" t="s">
        <v>640</v>
      </c>
      <c r="C230" s="214" t="s">
        <v>406</v>
      </c>
      <c r="D230" s="214" t="s">
        <v>297</v>
      </c>
      <c r="E230" s="214" t="s">
        <v>14</v>
      </c>
      <c r="F230" s="215">
        <v>5850550</v>
      </c>
      <c r="G230" s="42">
        <f t="shared" si="6"/>
        <v>5850.55</v>
      </c>
    </row>
    <row r="231" spans="1:7" ht="25.5">
      <c r="A231" s="50">
        <f t="shared" si="7"/>
        <v>220</v>
      </c>
      <c r="B231" s="213" t="s">
        <v>419</v>
      </c>
      <c r="C231" s="214" t="s">
        <v>406</v>
      </c>
      <c r="D231" s="214" t="s">
        <v>546</v>
      </c>
      <c r="E231" s="214" t="s">
        <v>14</v>
      </c>
      <c r="F231" s="215">
        <v>100000</v>
      </c>
      <c r="G231" s="42">
        <f t="shared" si="6"/>
        <v>100</v>
      </c>
    </row>
    <row r="232" spans="1:7" ht="25.5">
      <c r="A232" s="50">
        <f t="shared" si="7"/>
        <v>221</v>
      </c>
      <c r="B232" s="213" t="s">
        <v>98</v>
      </c>
      <c r="C232" s="214" t="s">
        <v>406</v>
      </c>
      <c r="D232" s="214" t="s">
        <v>546</v>
      </c>
      <c r="E232" s="214" t="s">
        <v>87</v>
      </c>
      <c r="F232" s="215">
        <v>100000</v>
      </c>
      <c r="G232" s="42">
        <f t="shared" si="6"/>
        <v>100</v>
      </c>
    </row>
    <row r="233" spans="1:7" ht="12.75">
      <c r="A233" s="50">
        <f t="shared" si="7"/>
        <v>222</v>
      </c>
      <c r="B233" s="213" t="s">
        <v>727</v>
      </c>
      <c r="C233" s="214" t="s">
        <v>406</v>
      </c>
      <c r="D233" s="214" t="s">
        <v>704</v>
      </c>
      <c r="E233" s="214" t="s">
        <v>14</v>
      </c>
      <c r="F233" s="215">
        <v>5750550</v>
      </c>
      <c r="G233" s="42">
        <f t="shared" si="6"/>
        <v>5750.55</v>
      </c>
    </row>
    <row r="234" spans="1:7" ht="25.5">
      <c r="A234" s="50">
        <f t="shared" si="7"/>
        <v>223</v>
      </c>
      <c r="B234" s="213" t="s">
        <v>98</v>
      </c>
      <c r="C234" s="214" t="s">
        <v>406</v>
      </c>
      <c r="D234" s="214" t="s">
        <v>704</v>
      </c>
      <c r="E234" s="214" t="s">
        <v>87</v>
      </c>
      <c r="F234" s="215">
        <v>5750550</v>
      </c>
      <c r="G234" s="42">
        <f t="shared" si="6"/>
        <v>5750.55</v>
      </c>
    </row>
    <row r="235" spans="1:7" ht="38.25">
      <c r="A235" s="50">
        <f t="shared" si="7"/>
        <v>224</v>
      </c>
      <c r="B235" s="213" t="s">
        <v>630</v>
      </c>
      <c r="C235" s="214" t="s">
        <v>406</v>
      </c>
      <c r="D235" s="214" t="s">
        <v>527</v>
      </c>
      <c r="E235" s="214" t="s">
        <v>14</v>
      </c>
      <c r="F235" s="215">
        <v>380000</v>
      </c>
      <c r="G235" s="42">
        <f t="shared" si="6"/>
        <v>380</v>
      </c>
    </row>
    <row r="236" spans="1:7" ht="12.75">
      <c r="A236" s="50">
        <f t="shared" si="7"/>
        <v>225</v>
      </c>
      <c r="B236" s="213" t="s">
        <v>631</v>
      </c>
      <c r="C236" s="214" t="s">
        <v>406</v>
      </c>
      <c r="D236" s="214" t="s">
        <v>529</v>
      </c>
      <c r="E236" s="214" t="s">
        <v>14</v>
      </c>
      <c r="F236" s="215">
        <v>100000</v>
      </c>
      <c r="G236" s="42">
        <f t="shared" si="6"/>
        <v>100</v>
      </c>
    </row>
    <row r="237" spans="1:7" ht="25.5">
      <c r="A237" s="50">
        <f t="shared" si="7"/>
        <v>226</v>
      </c>
      <c r="B237" s="213" t="s">
        <v>98</v>
      </c>
      <c r="C237" s="214" t="s">
        <v>406</v>
      </c>
      <c r="D237" s="214" t="s">
        <v>529</v>
      </c>
      <c r="E237" s="214" t="s">
        <v>87</v>
      </c>
      <c r="F237" s="215">
        <v>100000</v>
      </c>
      <c r="G237" s="42">
        <f t="shared" si="6"/>
        <v>100</v>
      </c>
    </row>
    <row r="238" spans="1:7" ht="25.5">
      <c r="A238" s="50">
        <f t="shared" si="7"/>
        <v>227</v>
      </c>
      <c r="B238" s="213" t="s">
        <v>632</v>
      </c>
      <c r="C238" s="214" t="s">
        <v>406</v>
      </c>
      <c r="D238" s="214" t="s">
        <v>531</v>
      </c>
      <c r="E238" s="214" t="s">
        <v>14</v>
      </c>
      <c r="F238" s="215">
        <v>100000</v>
      </c>
      <c r="G238" s="42">
        <f t="shared" si="6"/>
        <v>100</v>
      </c>
    </row>
    <row r="239" spans="1:7" ht="25.5">
      <c r="A239" s="50">
        <f t="shared" si="7"/>
        <v>228</v>
      </c>
      <c r="B239" s="213" t="s">
        <v>98</v>
      </c>
      <c r="C239" s="214" t="s">
        <v>406</v>
      </c>
      <c r="D239" s="214" t="s">
        <v>531</v>
      </c>
      <c r="E239" s="214" t="s">
        <v>87</v>
      </c>
      <c r="F239" s="215">
        <v>100000</v>
      </c>
      <c r="G239" s="42">
        <f t="shared" si="6"/>
        <v>100</v>
      </c>
    </row>
    <row r="240" spans="1:7" ht="25.5">
      <c r="A240" s="50">
        <f t="shared" si="7"/>
        <v>229</v>
      </c>
      <c r="B240" s="213" t="s">
        <v>633</v>
      </c>
      <c r="C240" s="214" t="s">
        <v>406</v>
      </c>
      <c r="D240" s="214" t="s">
        <v>533</v>
      </c>
      <c r="E240" s="214" t="s">
        <v>14</v>
      </c>
      <c r="F240" s="215">
        <v>80000</v>
      </c>
      <c r="G240" s="42">
        <f t="shared" si="6"/>
        <v>80</v>
      </c>
    </row>
    <row r="241" spans="1:7" ht="25.5">
      <c r="A241" s="50">
        <f t="shared" si="7"/>
        <v>230</v>
      </c>
      <c r="B241" s="213" t="s">
        <v>98</v>
      </c>
      <c r="C241" s="214" t="s">
        <v>406</v>
      </c>
      <c r="D241" s="214" t="s">
        <v>533</v>
      </c>
      <c r="E241" s="214" t="s">
        <v>87</v>
      </c>
      <c r="F241" s="215">
        <v>80000</v>
      </c>
      <c r="G241" s="42">
        <f t="shared" si="6"/>
        <v>80</v>
      </c>
    </row>
    <row r="242" spans="1:7" ht="51">
      <c r="A242" s="50">
        <f t="shared" si="7"/>
        <v>231</v>
      </c>
      <c r="B242" s="213" t="s">
        <v>634</v>
      </c>
      <c r="C242" s="214" t="s">
        <v>406</v>
      </c>
      <c r="D242" s="214" t="s">
        <v>535</v>
      </c>
      <c r="E242" s="214" t="s">
        <v>14</v>
      </c>
      <c r="F242" s="215">
        <v>100000</v>
      </c>
      <c r="G242" s="42">
        <f t="shared" si="6"/>
        <v>100</v>
      </c>
    </row>
    <row r="243" spans="1:7" ht="25.5">
      <c r="A243" s="50">
        <f t="shared" si="7"/>
        <v>232</v>
      </c>
      <c r="B243" s="213" t="s">
        <v>98</v>
      </c>
      <c r="C243" s="214" t="s">
        <v>406</v>
      </c>
      <c r="D243" s="214" t="s">
        <v>535</v>
      </c>
      <c r="E243" s="214" t="s">
        <v>87</v>
      </c>
      <c r="F243" s="215">
        <v>100000</v>
      </c>
      <c r="G243" s="42">
        <f t="shared" si="6"/>
        <v>100</v>
      </c>
    </row>
    <row r="244" spans="1:7" ht="12.75">
      <c r="A244" s="50">
        <f t="shared" si="7"/>
        <v>233</v>
      </c>
      <c r="B244" s="213" t="s">
        <v>58</v>
      </c>
      <c r="C244" s="214" t="s">
        <v>30</v>
      </c>
      <c r="D244" s="214" t="s">
        <v>261</v>
      </c>
      <c r="E244" s="214" t="s">
        <v>14</v>
      </c>
      <c r="F244" s="215">
        <v>1025809823.68</v>
      </c>
      <c r="G244" s="42">
        <f t="shared" si="6"/>
        <v>1025809.8236799999</v>
      </c>
    </row>
    <row r="245" spans="1:7" ht="12.75">
      <c r="A245" s="50">
        <f t="shared" si="7"/>
        <v>234</v>
      </c>
      <c r="B245" s="213" t="s">
        <v>59</v>
      </c>
      <c r="C245" s="214" t="s">
        <v>31</v>
      </c>
      <c r="D245" s="214" t="s">
        <v>261</v>
      </c>
      <c r="E245" s="214" t="s">
        <v>14</v>
      </c>
      <c r="F245" s="215">
        <v>423606604.48</v>
      </c>
      <c r="G245" s="42">
        <f t="shared" si="6"/>
        <v>423606.60448000004</v>
      </c>
    </row>
    <row r="246" spans="1:7" ht="25.5">
      <c r="A246" s="50">
        <f t="shared" si="7"/>
        <v>235</v>
      </c>
      <c r="B246" s="213" t="s">
        <v>641</v>
      </c>
      <c r="C246" s="214" t="s">
        <v>31</v>
      </c>
      <c r="D246" s="214" t="s">
        <v>315</v>
      </c>
      <c r="E246" s="214" t="s">
        <v>14</v>
      </c>
      <c r="F246" s="215">
        <v>421171604.48</v>
      </c>
      <c r="G246" s="42">
        <f t="shared" si="6"/>
        <v>421171.60448000004</v>
      </c>
    </row>
    <row r="247" spans="1:7" ht="25.5">
      <c r="A247" s="50">
        <f t="shared" si="7"/>
        <v>236</v>
      </c>
      <c r="B247" s="213" t="s">
        <v>818</v>
      </c>
      <c r="C247" s="214" t="s">
        <v>31</v>
      </c>
      <c r="D247" s="214" t="s">
        <v>316</v>
      </c>
      <c r="E247" s="214" t="s">
        <v>14</v>
      </c>
      <c r="F247" s="215">
        <v>420975104.48</v>
      </c>
      <c r="G247" s="42">
        <f t="shared" si="6"/>
        <v>420975.10448000004</v>
      </c>
    </row>
    <row r="248" spans="1:7" ht="63.75">
      <c r="A248" s="50">
        <f t="shared" si="7"/>
        <v>237</v>
      </c>
      <c r="B248" s="213" t="s">
        <v>642</v>
      </c>
      <c r="C248" s="214" t="s">
        <v>31</v>
      </c>
      <c r="D248" s="214" t="s">
        <v>317</v>
      </c>
      <c r="E248" s="214" t="s">
        <v>14</v>
      </c>
      <c r="F248" s="215">
        <v>122418913.11</v>
      </c>
      <c r="G248" s="42">
        <f t="shared" si="6"/>
        <v>122418.91311</v>
      </c>
    </row>
    <row r="249" spans="1:7" ht="12.75">
      <c r="A249" s="50">
        <f t="shared" si="7"/>
        <v>238</v>
      </c>
      <c r="B249" s="213" t="s">
        <v>100</v>
      </c>
      <c r="C249" s="214" t="s">
        <v>31</v>
      </c>
      <c r="D249" s="214" t="s">
        <v>317</v>
      </c>
      <c r="E249" s="214" t="s">
        <v>88</v>
      </c>
      <c r="F249" s="215">
        <v>122418913.11</v>
      </c>
      <c r="G249" s="42">
        <f t="shared" si="6"/>
        <v>122418.91311</v>
      </c>
    </row>
    <row r="250" spans="1:7" ht="89.25">
      <c r="A250" s="50">
        <f t="shared" si="7"/>
        <v>239</v>
      </c>
      <c r="B250" s="213" t="s">
        <v>127</v>
      </c>
      <c r="C250" s="214" t="s">
        <v>31</v>
      </c>
      <c r="D250" s="214" t="s">
        <v>318</v>
      </c>
      <c r="E250" s="214" t="s">
        <v>14</v>
      </c>
      <c r="F250" s="215">
        <v>7013568.09</v>
      </c>
      <c r="G250" s="42">
        <f t="shared" si="6"/>
        <v>7013.56809</v>
      </c>
    </row>
    <row r="251" spans="1:7" ht="25.5">
      <c r="A251" s="50">
        <f t="shared" si="7"/>
        <v>240</v>
      </c>
      <c r="B251" s="213" t="s">
        <v>98</v>
      </c>
      <c r="C251" s="214" t="s">
        <v>31</v>
      </c>
      <c r="D251" s="214" t="s">
        <v>318</v>
      </c>
      <c r="E251" s="214" t="s">
        <v>87</v>
      </c>
      <c r="F251" s="215">
        <v>7013568.09</v>
      </c>
      <c r="G251" s="42">
        <f t="shared" si="6"/>
        <v>7013.56809</v>
      </c>
    </row>
    <row r="252" spans="1:7" ht="38.25">
      <c r="A252" s="50">
        <f t="shared" si="7"/>
        <v>241</v>
      </c>
      <c r="B252" s="213" t="s">
        <v>128</v>
      </c>
      <c r="C252" s="214" t="s">
        <v>31</v>
      </c>
      <c r="D252" s="214" t="s">
        <v>319</v>
      </c>
      <c r="E252" s="214" t="s">
        <v>14</v>
      </c>
      <c r="F252" s="215">
        <v>48962125.63</v>
      </c>
      <c r="G252" s="42">
        <f t="shared" si="6"/>
        <v>48962.12563</v>
      </c>
    </row>
    <row r="253" spans="1:7" ht="25.5">
      <c r="A253" s="50">
        <f t="shared" si="7"/>
        <v>242</v>
      </c>
      <c r="B253" s="213" t="s">
        <v>98</v>
      </c>
      <c r="C253" s="214" t="s">
        <v>31</v>
      </c>
      <c r="D253" s="214" t="s">
        <v>319</v>
      </c>
      <c r="E253" s="214" t="s">
        <v>87</v>
      </c>
      <c r="F253" s="215">
        <v>43092111.03</v>
      </c>
      <c r="G253" s="42">
        <f t="shared" si="6"/>
        <v>43092.11103</v>
      </c>
    </row>
    <row r="254" spans="1:7" ht="12.75">
      <c r="A254" s="50">
        <f t="shared" si="7"/>
        <v>243</v>
      </c>
      <c r="B254" s="213" t="s">
        <v>874</v>
      </c>
      <c r="C254" s="214" t="s">
        <v>31</v>
      </c>
      <c r="D254" s="214" t="s">
        <v>319</v>
      </c>
      <c r="E254" s="214" t="s">
        <v>870</v>
      </c>
      <c r="F254" s="215">
        <v>2062.49</v>
      </c>
      <c r="G254" s="42">
        <f t="shared" si="6"/>
        <v>2.06249</v>
      </c>
    </row>
    <row r="255" spans="1:7" ht="12.75">
      <c r="A255" s="50">
        <f t="shared" si="7"/>
        <v>244</v>
      </c>
      <c r="B255" s="213" t="s">
        <v>101</v>
      </c>
      <c r="C255" s="214" t="s">
        <v>31</v>
      </c>
      <c r="D255" s="214" t="s">
        <v>319</v>
      </c>
      <c r="E255" s="214" t="s">
        <v>89</v>
      </c>
      <c r="F255" s="215">
        <v>5867952.11</v>
      </c>
      <c r="G255" s="42">
        <f t="shared" si="6"/>
        <v>5867.95211</v>
      </c>
    </row>
    <row r="256" spans="1:7" ht="38.25">
      <c r="A256" s="50">
        <f t="shared" si="7"/>
        <v>245</v>
      </c>
      <c r="B256" s="213" t="s">
        <v>129</v>
      </c>
      <c r="C256" s="214" t="s">
        <v>31</v>
      </c>
      <c r="D256" s="214" t="s">
        <v>320</v>
      </c>
      <c r="E256" s="214" t="s">
        <v>14</v>
      </c>
      <c r="F256" s="215">
        <v>32449039.65</v>
      </c>
      <c r="G256" s="42">
        <f t="shared" si="6"/>
        <v>32449.03965</v>
      </c>
    </row>
    <row r="257" spans="1:7" ht="25.5">
      <c r="A257" s="50">
        <f t="shared" si="7"/>
        <v>246</v>
      </c>
      <c r="B257" s="213" t="s">
        <v>98</v>
      </c>
      <c r="C257" s="214" t="s">
        <v>31</v>
      </c>
      <c r="D257" s="214" t="s">
        <v>320</v>
      </c>
      <c r="E257" s="214" t="s">
        <v>87</v>
      </c>
      <c r="F257" s="215">
        <v>32449039.65</v>
      </c>
      <c r="G257" s="42">
        <f t="shared" si="6"/>
        <v>32449.03965</v>
      </c>
    </row>
    <row r="258" spans="1:7" ht="63.75">
      <c r="A258" s="50">
        <f t="shared" si="7"/>
        <v>247</v>
      </c>
      <c r="B258" s="213" t="s">
        <v>463</v>
      </c>
      <c r="C258" s="214" t="s">
        <v>31</v>
      </c>
      <c r="D258" s="214" t="s">
        <v>321</v>
      </c>
      <c r="E258" s="214" t="s">
        <v>14</v>
      </c>
      <c r="F258" s="215">
        <v>8302210</v>
      </c>
      <c r="G258" s="42">
        <f t="shared" si="6"/>
        <v>8302.21</v>
      </c>
    </row>
    <row r="259" spans="1:7" ht="25.5">
      <c r="A259" s="50">
        <f t="shared" si="7"/>
        <v>248</v>
      </c>
      <c r="B259" s="213" t="s">
        <v>98</v>
      </c>
      <c r="C259" s="214" t="s">
        <v>31</v>
      </c>
      <c r="D259" s="214" t="s">
        <v>321</v>
      </c>
      <c r="E259" s="214" t="s">
        <v>87</v>
      </c>
      <c r="F259" s="215">
        <v>8302210</v>
      </c>
      <c r="G259" s="42">
        <f t="shared" si="6"/>
        <v>8302.21</v>
      </c>
    </row>
    <row r="260" spans="1:7" ht="25.5">
      <c r="A260" s="50">
        <f t="shared" si="7"/>
        <v>249</v>
      </c>
      <c r="B260" s="213" t="s">
        <v>464</v>
      </c>
      <c r="C260" s="214" t="s">
        <v>31</v>
      </c>
      <c r="D260" s="214" t="s">
        <v>412</v>
      </c>
      <c r="E260" s="214" t="s">
        <v>14</v>
      </c>
      <c r="F260" s="215">
        <v>5424348</v>
      </c>
      <c r="G260" s="42">
        <f t="shared" si="6"/>
        <v>5424.348</v>
      </c>
    </row>
    <row r="261" spans="1:7" ht="25.5">
      <c r="A261" s="50">
        <f t="shared" si="7"/>
        <v>250</v>
      </c>
      <c r="B261" s="213" t="s">
        <v>98</v>
      </c>
      <c r="C261" s="214" t="s">
        <v>31</v>
      </c>
      <c r="D261" s="214" t="s">
        <v>412</v>
      </c>
      <c r="E261" s="214" t="s">
        <v>87</v>
      </c>
      <c r="F261" s="215">
        <v>5424348</v>
      </c>
      <c r="G261" s="42">
        <f t="shared" si="6"/>
        <v>5424.348</v>
      </c>
    </row>
    <row r="262" spans="1:7" ht="76.5">
      <c r="A262" s="50">
        <f t="shared" si="7"/>
        <v>251</v>
      </c>
      <c r="B262" s="213" t="s">
        <v>643</v>
      </c>
      <c r="C262" s="214" t="s">
        <v>31</v>
      </c>
      <c r="D262" s="214" t="s">
        <v>322</v>
      </c>
      <c r="E262" s="214" t="s">
        <v>14</v>
      </c>
      <c r="F262" s="215">
        <v>194405900</v>
      </c>
      <c r="G262" s="42">
        <f t="shared" si="6"/>
        <v>194405.9</v>
      </c>
    </row>
    <row r="263" spans="1:7" ht="12.75">
      <c r="A263" s="50">
        <f t="shared" si="7"/>
        <v>252</v>
      </c>
      <c r="B263" s="213" t="s">
        <v>100</v>
      </c>
      <c r="C263" s="214" t="s">
        <v>31</v>
      </c>
      <c r="D263" s="214" t="s">
        <v>322</v>
      </c>
      <c r="E263" s="214" t="s">
        <v>88</v>
      </c>
      <c r="F263" s="215">
        <v>194405900</v>
      </c>
      <c r="G263" s="42">
        <f t="shared" si="6"/>
        <v>194405.9</v>
      </c>
    </row>
    <row r="264" spans="1:7" ht="76.5">
      <c r="A264" s="50">
        <f t="shared" si="7"/>
        <v>253</v>
      </c>
      <c r="B264" s="213" t="s">
        <v>371</v>
      </c>
      <c r="C264" s="214" t="s">
        <v>31</v>
      </c>
      <c r="D264" s="214" t="s">
        <v>324</v>
      </c>
      <c r="E264" s="214" t="s">
        <v>14</v>
      </c>
      <c r="F264" s="215">
        <v>1999000</v>
      </c>
      <c r="G264" s="42">
        <f t="shared" si="6"/>
        <v>1999</v>
      </c>
    </row>
    <row r="265" spans="1:7" ht="25.5">
      <c r="A265" s="50">
        <f t="shared" si="7"/>
        <v>254</v>
      </c>
      <c r="B265" s="213" t="s">
        <v>98</v>
      </c>
      <c r="C265" s="214" t="s">
        <v>31</v>
      </c>
      <c r="D265" s="214" t="s">
        <v>324</v>
      </c>
      <c r="E265" s="214" t="s">
        <v>87</v>
      </c>
      <c r="F265" s="215">
        <v>1999000</v>
      </c>
      <c r="G265" s="42">
        <f t="shared" si="6"/>
        <v>1999</v>
      </c>
    </row>
    <row r="266" spans="1:7" ht="12.75">
      <c r="A266" s="50">
        <f t="shared" si="7"/>
        <v>255</v>
      </c>
      <c r="B266" s="213" t="s">
        <v>644</v>
      </c>
      <c r="C266" s="214" t="s">
        <v>31</v>
      </c>
      <c r="D266" s="214" t="s">
        <v>340</v>
      </c>
      <c r="E266" s="214" t="s">
        <v>14</v>
      </c>
      <c r="F266" s="215">
        <v>196500</v>
      </c>
      <c r="G266" s="42">
        <f t="shared" si="6"/>
        <v>196.5</v>
      </c>
    </row>
    <row r="267" spans="1:7" ht="76.5">
      <c r="A267" s="50">
        <f t="shared" si="7"/>
        <v>256</v>
      </c>
      <c r="B267" s="213" t="s">
        <v>645</v>
      </c>
      <c r="C267" s="214" t="s">
        <v>31</v>
      </c>
      <c r="D267" s="214" t="s">
        <v>341</v>
      </c>
      <c r="E267" s="214" t="s">
        <v>14</v>
      </c>
      <c r="F267" s="215">
        <v>196500</v>
      </c>
      <c r="G267" s="42">
        <f t="shared" si="6"/>
        <v>196.5</v>
      </c>
    </row>
    <row r="268" spans="1:7" ht="25.5">
      <c r="A268" s="50">
        <f t="shared" si="7"/>
        <v>257</v>
      </c>
      <c r="B268" s="213" t="s">
        <v>98</v>
      </c>
      <c r="C268" s="214" t="s">
        <v>31</v>
      </c>
      <c r="D268" s="214" t="s">
        <v>341</v>
      </c>
      <c r="E268" s="214" t="s">
        <v>87</v>
      </c>
      <c r="F268" s="215">
        <v>196500</v>
      </c>
      <c r="G268" s="42">
        <f aca="true" t="shared" si="8" ref="G268:G331">F268/1000</f>
        <v>196.5</v>
      </c>
    </row>
    <row r="269" spans="1:7" ht="12.75">
      <c r="A269" s="50">
        <f t="shared" si="7"/>
        <v>258</v>
      </c>
      <c r="B269" s="213" t="s">
        <v>80</v>
      </c>
      <c r="C269" s="214" t="s">
        <v>31</v>
      </c>
      <c r="D269" s="214" t="s">
        <v>262</v>
      </c>
      <c r="E269" s="214" t="s">
        <v>14</v>
      </c>
      <c r="F269" s="215">
        <v>2435000</v>
      </c>
      <c r="G269" s="42">
        <f t="shared" si="8"/>
        <v>2435</v>
      </c>
    </row>
    <row r="270" spans="1:7" ht="63.75">
      <c r="A270" s="50">
        <f aca="true" t="shared" si="9" ref="A270:A333">A269+1</f>
        <v>259</v>
      </c>
      <c r="B270" s="213" t="s">
        <v>1212</v>
      </c>
      <c r="C270" s="214" t="s">
        <v>31</v>
      </c>
      <c r="D270" s="214" t="s">
        <v>1213</v>
      </c>
      <c r="E270" s="214" t="s">
        <v>14</v>
      </c>
      <c r="F270" s="215">
        <v>2435000</v>
      </c>
      <c r="G270" s="42">
        <f t="shared" si="8"/>
        <v>2435</v>
      </c>
    </row>
    <row r="271" spans="1:7" ht="12.75">
      <c r="A271" s="50">
        <f t="shared" si="9"/>
        <v>260</v>
      </c>
      <c r="B271" s="213" t="s">
        <v>100</v>
      </c>
      <c r="C271" s="214" t="s">
        <v>31</v>
      </c>
      <c r="D271" s="214" t="s">
        <v>1213</v>
      </c>
      <c r="E271" s="214" t="s">
        <v>88</v>
      </c>
      <c r="F271" s="215">
        <v>2435000</v>
      </c>
      <c r="G271" s="42">
        <f t="shared" si="8"/>
        <v>2435</v>
      </c>
    </row>
    <row r="272" spans="1:7" ht="12.75">
      <c r="A272" s="50">
        <f t="shared" si="9"/>
        <v>261</v>
      </c>
      <c r="B272" s="213" t="s">
        <v>60</v>
      </c>
      <c r="C272" s="214" t="s">
        <v>32</v>
      </c>
      <c r="D272" s="214" t="s">
        <v>261</v>
      </c>
      <c r="E272" s="214" t="s">
        <v>14</v>
      </c>
      <c r="F272" s="215">
        <v>505743348.05</v>
      </c>
      <c r="G272" s="42">
        <f t="shared" si="8"/>
        <v>505743.34805000003</v>
      </c>
    </row>
    <row r="273" spans="1:7" ht="25.5">
      <c r="A273" s="50">
        <f t="shared" si="9"/>
        <v>262</v>
      </c>
      <c r="B273" s="213" t="s">
        <v>641</v>
      </c>
      <c r="C273" s="214" t="s">
        <v>32</v>
      </c>
      <c r="D273" s="214" t="s">
        <v>315</v>
      </c>
      <c r="E273" s="214" t="s">
        <v>14</v>
      </c>
      <c r="F273" s="215">
        <v>503693348.05</v>
      </c>
      <c r="G273" s="42">
        <f t="shared" si="8"/>
        <v>503693.34805000003</v>
      </c>
    </row>
    <row r="274" spans="1:7" ht="25.5">
      <c r="A274" s="50">
        <f t="shared" si="9"/>
        <v>263</v>
      </c>
      <c r="B274" s="213" t="s">
        <v>646</v>
      </c>
      <c r="C274" s="214" t="s">
        <v>32</v>
      </c>
      <c r="D274" s="214" t="s">
        <v>325</v>
      </c>
      <c r="E274" s="214" t="s">
        <v>14</v>
      </c>
      <c r="F274" s="215">
        <v>503437848.05</v>
      </c>
      <c r="G274" s="42">
        <f t="shared" si="8"/>
        <v>503437.84805000003</v>
      </c>
    </row>
    <row r="275" spans="1:7" ht="63.75">
      <c r="A275" s="50">
        <f t="shared" si="9"/>
        <v>264</v>
      </c>
      <c r="B275" s="213" t="s">
        <v>130</v>
      </c>
      <c r="C275" s="214" t="s">
        <v>32</v>
      </c>
      <c r="D275" s="214" t="s">
        <v>326</v>
      </c>
      <c r="E275" s="214" t="s">
        <v>14</v>
      </c>
      <c r="F275" s="215">
        <v>101530251.36</v>
      </c>
      <c r="G275" s="42">
        <f t="shared" si="8"/>
        <v>101530.25136</v>
      </c>
    </row>
    <row r="276" spans="1:7" ht="12.75">
      <c r="A276" s="50">
        <f t="shared" si="9"/>
        <v>265</v>
      </c>
      <c r="B276" s="213" t="s">
        <v>100</v>
      </c>
      <c r="C276" s="214" t="s">
        <v>32</v>
      </c>
      <c r="D276" s="214" t="s">
        <v>326</v>
      </c>
      <c r="E276" s="214" t="s">
        <v>88</v>
      </c>
      <c r="F276" s="215">
        <v>101530251.36</v>
      </c>
      <c r="G276" s="42">
        <f t="shared" si="8"/>
        <v>101530.25136</v>
      </c>
    </row>
    <row r="277" spans="1:7" ht="89.25">
      <c r="A277" s="50">
        <f t="shared" si="9"/>
        <v>266</v>
      </c>
      <c r="B277" s="213" t="s">
        <v>131</v>
      </c>
      <c r="C277" s="214" t="s">
        <v>32</v>
      </c>
      <c r="D277" s="214" t="s">
        <v>327</v>
      </c>
      <c r="E277" s="214" t="s">
        <v>14</v>
      </c>
      <c r="F277" s="215">
        <v>6163504.52</v>
      </c>
      <c r="G277" s="42">
        <f t="shared" si="8"/>
        <v>6163.5045199999995</v>
      </c>
    </row>
    <row r="278" spans="1:7" ht="25.5">
      <c r="A278" s="50">
        <f t="shared" si="9"/>
        <v>267</v>
      </c>
      <c r="B278" s="213" t="s">
        <v>98</v>
      </c>
      <c r="C278" s="214" t="s">
        <v>32</v>
      </c>
      <c r="D278" s="214" t="s">
        <v>327</v>
      </c>
      <c r="E278" s="214" t="s">
        <v>87</v>
      </c>
      <c r="F278" s="215">
        <v>6163504.52</v>
      </c>
      <c r="G278" s="42">
        <f t="shared" si="8"/>
        <v>6163.5045199999995</v>
      </c>
    </row>
    <row r="279" spans="1:7" ht="38.25">
      <c r="A279" s="50">
        <f t="shared" si="9"/>
        <v>268</v>
      </c>
      <c r="B279" s="213" t="s">
        <v>132</v>
      </c>
      <c r="C279" s="214" t="s">
        <v>32</v>
      </c>
      <c r="D279" s="214" t="s">
        <v>328</v>
      </c>
      <c r="E279" s="214" t="s">
        <v>14</v>
      </c>
      <c r="F279" s="215">
        <v>47811719.77</v>
      </c>
      <c r="G279" s="42">
        <f t="shared" si="8"/>
        <v>47811.71977</v>
      </c>
    </row>
    <row r="280" spans="1:7" ht="12.75">
      <c r="A280" s="50">
        <f t="shared" si="9"/>
        <v>269</v>
      </c>
      <c r="B280" s="213" t="s">
        <v>100</v>
      </c>
      <c r="C280" s="214" t="s">
        <v>32</v>
      </c>
      <c r="D280" s="214" t="s">
        <v>328</v>
      </c>
      <c r="E280" s="214" t="s">
        <v>88</v>
      </c>
      <c r="F280" s="215">
        <v>37500</v>
      </c>
      <c r="G280" s="42">
        <f t="shared" si="8"/>
        <v>37.5</v>
      </c>
    </row>
    <row r="281" spans="1:7" ht="25.5">
      <c r="A281" s="50">
        <f t="shared" si="9"/>
        <v>270</v>
      </c>
      <c r="B281" s="213" t="s">
        <v>98</v>
      </c>
      <c r="C281" s="214" t="s">
        <v>32</v>
      </c>
      <c r="D281" s="214" t="s">
        <v>328</v>
      </c>
      <c r="E281" s="214" t="s">
        <v>87</v>
      </c>
      <c r="F281" s="215">
        <v>44859410.78</v>
      </c>
      <c r="G281" s="42">
        <f t="shared" si="8"/>
        <v>44859.41078</v>
      </c>
    </row>
    <row r="282" spans="1:7" ht="12.75">
      <c r="A282" s="50">
        <f t="shared" si="9"/>
        <v>271</v>
      </c>
      <c r="B282" s="213" t="s">
        <v>874</v>
      </c>
      <c r="C282" s="214" t="s">
        <v>32</v>
      </c>
      <c r="D282" s="214" t="s">
        <v>328</v>
      </c>
      <c r="E282" s="214" t="s">
        <v>870</v>
      </c>
      <c r="F282" s="215">
        <v>4548.95</v>
      </c>
      <c r="G282" s="42">
        <f t="shared" si="8"/>
        <v>4.54895</v>
      </c>
    </row>
    <row r="283" spans="1:7" ht="12.75">
      <c r="A283" s="50">
        <f t="shared" si="9"/>
        <v>272</v>
      </c>
      <c r="B283" s="213" t="s">
        <v>101</v>
      </c>
      <c r="C283" s="214" t="s">
        <v>32</v>
      </c>
      <c r="D283" s="214" t="s">
        <v>328</v>
      </c>
      <c r="E283" s="214" t="s">
        <v>89</v>
      </c>
      <c r="F283" s="215">
        <v>2910260.04</v>
      </c>
      <c r="G283" s="42">
        <f t="shared" si="8"/>
        <v>2910.26004</v>
      </c>
    </row>
    <row r="284" spans="1:7" ht="25.5">
      <c r="A284" s="50">
        <f t="shared" si="9"/>
        <v>273</v>
      </c>
      <c r="B284" s="213" t="s">
        <v>133</v>
      </c>
      <c r="C284" s="214" t="s">
        <v>32</v>
      </c>
      <c r="D284" s="214" t="s">
        <v>329</v>
      </c>
      <c r="E284" s="214" t="s">
        <v>14</v>
      </c>
      <c r="F284" s="215">
        <v>5780755.47</v>
      </c>
      <c r="G284" s="42">
        <f t="shared" si="8"/>
        <v>5780.75547</v>
      </c>
    </row>
    <row r="285" spans="1:7" ht="25.5">
      <c r="A285" s="50">
        <f t="shared" si="9"/>
        <v>274</v>
      </c>
      <c r="B285" s="213" t="s">
        <v>98</v>
      </c>
      <c r="C285" s="214" t="s">
        <v>32</v>
      </c>
      <c r="D285" s="214" t="s">
        <v>329</v>
      </c>
      <c r="E285" s="214" t="s">
        <v>87</v>
      </c>
      <c r="F285" s="215">
        <v>5780755.47</v>
      </c>
      <c r="G285" s="42">
        <f t="shared" si="8"/>
        <v>5780.75547</v>
      </c>
    </row>
    <row r="286" spans="1:7" ht="51">
      <c r="A286" s="50">
        <f t="shared" si="9"/>
        <v>275</v>
      </c>
      <c r="B286" s="213" t="s">
        <v>465</v>
      </c>
      <c r="C286" s="214" t="s">
        <v>32</v>
      </c>
      <c r="D286" s="214" t="s">
        <v>330</v>
      </c>
      <c r="E286" s="214" t="s">
        <v>14</v>
      </c>
      <c r="F286" s="215">
        <v>7376196</v>
      </c>
      <c r="G286" s="42">
        <f t="shared" si="8"/>
        <v>7376.196</v>
      </c>
    </row>
    <row r="287" spans="1:7" ht="25.5">
      <c r="A287" s="50">
        <f t="shared" si="9"/>
        <v>276</v>
      </c>
      <c r="B287" s="213" t="s">
        <v>98</v>
      </c>
      <c r="C287" s="214" t="s">
        <v>32</v>
      </c>
      <c r="D287" s="214" t="s">
        <v>330</v>
      </c>
      <c r="E287" s="214" t="s">
        <v>87</v>
      </c>
      <c r="F287" s="215">
        <v>7376196</v>
      </c>
      <c r="G287" s="42">
        <f t="shared" si="8"/>
        <v>7376.196</v>
      </c>
    </row>
    <row r="288" spans="1:7" ht="63.75">
      <c r="A288" s="50">
        <f t="shared" si="9"/>
        <v>277</v>
      </c>
      <c r="B288" s="213" t="s">
        <v>466</v>
      </c>
      <c r="C288" s="214" t="s">
        <v>32</v>
      </c>
      <c r="D288" s="214" t="s">
        <v>331</v>
      </c>
      <c r="E288" s="214" t="s">
        <v>14</v>
      </c>
      <c r="F288" s="215">
        <v>10689899.84</v>
      </c>
      <c r="G288" s="42">
        <f t="shared" si="8"/>
        <v>10689.89984</v>
      </c>
    </row>
    <row r="289" spans="1:7" ht="25.5">
      <c r="A289" s="50">
        <f t="shared" si="9"/>
        <v>278</v>
      </c>
      <c r="B289" s="213" t="s">
        <v>98</v>
      </c>
      <c r="C289" s="214" t="s">
        <v>32</v>
      </c>
      <c r="D289" s="214" t="s">
        <v>331</v>
      </c>
      <c r="E289" s="214" t="s">
        <v>87</v>
      </c>
      <c r="F289" s="215">
        <v>10689899.84</v>
      </c>
      <c r="G289" s="42">
        <f t="shared" si="8"/>
        <v>10689.89984</v>
      </c>
    </row>
    <row r="290" spans="1:7" ht="63.75">
      <c r="A290" s="50">
        <f t="shared" si="9"/>
        <v>279</v>
      </c>
      <c r="B290" s="213" t="s">
        <v>467</v>
      </c>
      <c r="C290" s="214" t="s">
        <v>32</v>
      </c>
      <c r="D290" s="214" t="s">
        <v>448</v>
      </c>
      <c r="E290" s="214" t="s">
        <v>14</v>
      </c>
      <c r="F290" s="215">
        <v>634000</v>
      </c>
      <c r="G290" s="42">
        <f t="shared" si="8"/>
        <v>634</v>
      </c>
    </row>
    <row r="291" spans="1:7" ht="25.5">
      <c r="A291" s="50">
        <f t="shared" si="9"/>
        <v>280</v>
      </c>
      <c r="B291" s="213" t="s">
        <v>98</v>
      </c>
      <c r="C291" s="214" t="s">
        <v>32</v>
      </c>
      <c r="D291" s="214" t="s">
        <v>448</v>
      </c>
      <c r="E291" s="214" t="s">
        <v>87</v>
      </c>
      <c r="F291" s="215">
        <v>634000</v>
      </c>
      <c r="G291" s="42">
        <f t="shared" si="8"/>
        <v>634</v>
      </c>
    </row>
    <row r="292" spans="1:7" ht="25.5">
      <c r="A292" s="50">
        <f t="shared" si="9"/>
        <v>281</v>
      </c>
      <c r="B292" s="213" t="s">
        <v>830</v>
      </c>
      <c r="C292" s="214" t="s">
        <v>32</v>
      </c>
      <c r="D292" s="214" t="s">
        <v>831</v>
      </c>
      <c r="E292" s="214" t="s">
        <v>14</v>
      </c>
      <c r="F292" s="215">
        <v>16620000</v>
      </c>
      <c r="G292" s="42">
        <f t="shared" si="8"/>
        <v>16620</v>
      </c>
    </row>
    <row r="293" spans="1:7" ht="12.75">
      <c r="A293" s="50">
        <f t="shared" si="9"/>
        <v>282</v>
      </c>
      <c r="B293" s="213" t="s">
        <v>100</v>
      </c>
      <c r="C293" s="214" t="s">
        <v>32</v>
      </c>
      <c r="D293" s="214" t="s">
        <v>831</v>
      </c>
      <c r="E293" s="214" t="s">
        <v>88</v>
      </c>
      <c r="F293" s="215">
        <v>16620000</v>
      </c>
      <c r="G293" s="42">
        <f t="shared" si="8"/>
        <v>16620</v>
      </c>
    </row>
    <row r="294" spans="1:7" ht="102">
      <c r="A294" s="50">
        <f t="shared" si="9"/>
        <v>283</v>
      </c>
      <c r="B294" s="213" t="s">
        <v>372</v>
      </c>
      <c r="C294" s="214" t="s">
        <v>32</v>
      </c>
      <c r="D294" s="214" t="s">
        <v>333</v>
      </c>
      <c r="E294" s="214" t="s">
        <v>14</v>
      </c>
      <c r="F294" s="215">
        <v>230192000</v>
      </c>
      <c r="G294" s="42">
        <f t="shared" si="8"/>
        <v>230192</v>
      </c>
    </row>
    <row r="295" spans="1:7" ht="12.75">
      <c r="A295" s="50">
        <f t="shared" si="9"/>
        <v>284</v>
      </c>
      <c r="B295" s="213" t="s">
        <v>100</v>
      </c>
      <c r="C295" s="214" t="s">
        <v>32</v>
      </c>
      <c r="D295" s="214" t="s">
        <v>333</v>
      </c>
      <c r="E295" s="214" t="s">
        <v>88</v>
      </c>
      <c r="F295" s="215">
        <v>230192000</v>
      </c>
      <c r="G295" s="42">
        <f t="shared" si="8"/>
        <v>230192</v>
      </c>
    </row>
    <row r="296" spans="1:7" ht="102">
      <c r="A296" s="50">
        <f t="shared" si="9"/>
        <v>285</v>
      </c>
      <c r="B296" s="213" t="s">
        <v>373</v>
      </c>
      <c r="C296" s="214" t="s">
        <v>32</v>
      </c>
      <c r="D296" s="214" t="s">
        <v>335</v>
      </c>
      <c r="E296" s="214" t="s">
        <v>14</v>
      </c>
      <c r="F296" s="215">
        <v>9466000</v>
      </c>
      <c r="G296" s="42">
        <f t="shared" si="8"/>
        <v>9466</v>
      </c>
    </row>
    <row r="297" spans="1:7" ht="25.5">
      <c r="A297" s="50">
        <f t="shared" si="9"/>
        <v>286</v>
      </c>
      <c r="B297" s="213" t="s">
        <v>98</v>
      </c>
      <c r="C297" s="214" t="s">
        <v>32</v>
      </c>
      <c r="D297" s="214" t="s">
        <v>335</v>
      </c>
      <c r="E297" s="214" t="s">
        <v>87</v>
      </c>
      <c r="F297" s="215">
        <v>9466000</v>
      </c>
      <c r="G297" s="42">
        <f t="shared" si="8"/>
        <v>9466</v>
      </c>
    </row>
    <row r="298" spans="1:7" ht="25.5">
      <c r="A298" s="50">
        <f t="shared" si="9"/>
        <v>287</v>
      </c>
      <c r="B298" s="213" t="s">
        <v>647</v>
      </c>
      <c r="C298" s="214" t="s">
        <v>32</v>
      </c>
      <c r="D298" s="214" t="s">
        <v>561</v>
      </c>
      <c r="E298" s="214" t="s">
        <v>14</v>
      </c>
      <c r="F298" s="215">
        <v>17550704.6</v>
      </c>
      <c r="G298" s="42">
        <f t="shared" si="8"/>
        <v>17550.7046</v>
      </c>
    </row>
    <row r="299" spans="1:7" ht="25.5">
      <c r="A299" s="50">
        <f t="shared" si="9"/>
        <v>288</v>
      </c>
      <c r="B299" s="213" t="s">
        <v>98</v>
      </c>
      <c r="C299" s="214" t="s">
        <v>32</v>
      </c>
      <c r="D299" s="214" t="s">
        <v>561</v>
      </c>
      <c r="E299" s="214" t="s">
        <v>87</v>
      </c>
      <c r="F299" s="215">
        <v>17550704.6</v>
      </c>
      <c r="G299" s="42">
        <f t="shared" si="8"/>
        <v>17550.7046</v>
      </c>
    </row>
    <row r="300" spans="1:7" ht="38.25">
      <c r="A300" s="50">
        <f t="shared" si="9"/>
        <v>289</v>
      </c>
      <c r="B300" s="213" t="s">
        <v>819</v>
      </c>
      <c r="C300" s="214" t="s">
        <v>32</v>
      </c>
      <c r="D300" s="214" t="s">
        <v>810</v>
      </c>
      <c r="E300" s="214" t="s">
        <v>14</v>
      </c>
      <c r="F300" s="215">
        <v>15513600</v>
      </c>
      <c r="G300" s="42">
        <f t="shared" si="8"/>
        <v>15513.6</v>
      </c>
    </row>
    <row r="301" spans="1:7" ht="25.5">
      <c r="A301" s="50">
        <f t="shared" si="9"/>
        <v>290</v>
      </c>
      <c r="B301" s="213" t="s">
        <v>98</v>
      </c>
      <c r="C301" s="214" t="s">
        <v>32</v>
      </c>
      <c r="D301" s="214" t="s">
        <v>810</v>
      </c>
      <c r="E301" s="214" t="s">
        <v>87</v>
      </c>
      <c r="F301" s="215">
        <v>15513600</v>
      </c>
      <c r="G301" s="42">
        <f t="shared" si="8"/>
        <v>15513.6</v>
      </c>
    </row>
    <row r="302" spans="1:7" ht="25.5">
      <c r="A302" s="50">
        <f t="shared" si="9"/>
        <v>291</v>
      </c>
      <c r="B302" s="213" t="s">
        <v>468</v>
      </c>
      <c r="C302" s="214" t="s">
        <v>32</v>
      </c>
      <c r="D302" s="214" t="s">
        <v>562</v>
      </c>
      <c r="E302" s="214" t="s">
        <v>14</v>
      </c>
      <c r="F302" s="215">
        <v>9457265.83</v>
      </c>
      <c r="G302" s="42">
        <f t="shared" si="8"/>
        <v>9457.26583</v>
      </c>
    </row>
    <row r="303" spans="1:7" ht="25.5">
      <c r="A303" s="50">
        <f t="shared" si="9"/>
        <v>292</v>
      </c>
      <c r="B303" s="213" t="s">
        <v>98</v>
      </c>
      <c r="C303" s="214" t="s">
        <v>32</v>
      </c>
      <c r="D303" s="214" t="s">
        <v>562</v>
      </c>
      <c r="E303" s="214" t="s">
        <v>87</v>
      </c>
      <c r="F303" s="215">
        <v>9457265.83</v>
      </c>
      <c r="G303" s="42">
        <f t="shared" si="8"/>
        <v>9457.26583</v>
      </c>
    </row>
    <row r="304" spans="1:7" ht="12.75">
      <c r="A304" s="50">
        <f t="shared" si="9"/>
        <v>293</v>
      </c>
      <c r="B304" s="213" t="s">
        <v>469</v>
      </c>
      <c r="C304" s="214" t="s">
        <v>32</v>
      </c>
      <c r="D304" s="214" t="s">
        <v>563</v>
      </c>
      <c r="E304" s="214" t="s">
        <v>14</v>
      </c>
      <c r="F304" s="215">
        <v>17685350.66</v>
      </c>
      <c r="G304" s="42">
        <f t="shared" si="8"/>
        <v>17685.35066</v>
      </c>
    </row>
    <row r="305" spans="1:7" ht="25.5">
      <c r="A305" s="50">
        <f t="shared" si="9"/>
        <v>294</v>
      </c>
      <c r="B305" s="213" t="s">
        <v>98</v>
      </c>
      <c r="C305" s="214" t="s">
        <v>32</v>
      </c>
      <c r="D305" s="214" t="s">
        <v>563</v>
      </c>
      <c r="E305" s="214" t="s">
        <v>87</v>
      </c>
      <c r="F305" s="215">
        <v>17685350.66</v>
      </c>
      <c r="G305" s="42">
        <f t="shared" si="8"/>
        <v>17685.35066</v>
      </c>
    </row>
    <row r="306" spans="1:7" ht="25.5">
      <c r="A306" s="50">
        <f t="shared" si="9"/>
        <v>295</v>
      </c>
      <c r="B306" s="213" t="s">
        <v>687</v>
      </c>
      <c r="C306" s="214" t="s">
        <v>32</v>
      </c>
      <c r="D306" s="214" t="s">
        <v>680</v>
      </c>
      <c r="E306" s="214" t="s">
        <v>14</v>
      </c>
      <c r="F306" s="215">
        <v>1983300</v>
      </c>
      <c r="G306" s="42">
        <f t="shared" si="8"/>
        <v>1983.3</v>
      </c>
    </row>
    <row r="307" spans="1:7" ht="25.5">
      <c r="A307" s="50">
        <f t="shared" si="9"/>
        <v>296</v>
      </c>
      <c r="B307" s="213" t="s">
        <v>98</v>
      </c>
      <c r="C307" s="214" t="s">
        <v>32</v>
      </c>
      <c r="D307" s="214" t="s">
        <v>680</v>
      </c>
      <c r="E307" s="214" t="s">
        <v>87</v>
      </c>
      <c r="F307" s="215">
        <v>1983300</v>
      </c>
      <c r="G307" s="42">
        <f t="shared" si="8"/>
        <v>1983.3</v>
      </c>
    </row>
    <row r="308" spans="1:7" ht="38.25">
      <c r="A308" s="50">
        <f t="shared" si="9"/>
        <v>297</v>
      </c>
      <c r="B308" s="213" t="s">
        <v>737</v>
      </c>
      <c r="C308" s="214" t="s">
        <v>32</v>
      </c>
      <c r="D308" s="214" t="s">
        <v>711</v>
      </c>
      <c r="E308" s="214" t="s">
        <v>14</v>
      </c>
      <c r="F308" s="215">
        <v>1983300</v>
      </c>
      <c r="G308" s="42">
        <f t="shared" si="8"/>
        <v>1983.3</v>
      </c>
    </row>
    <row r="309" spans="1:7" ht="25.5">
      <c r="A309" s="50">
        <f t="shared" si="9"/>
        <v>298</v>
      </c>
      <c r="B309" s="213" t="s">
        <v>98</v>
      </c>
      <c r="C309" s="214" t="s">
        <v>32</v>
      </c>
      <c r="D309" s="214" t="s">
        <v>711</v>
      </c>
      <c r="E309" s="214" t="s">
        <v>87</v>
      </c>
      <c r="F309" s="215">
        <v>1983300</v>
      </c>
      <c r="G309" s="42">
        <f t="shared" si="8"/>
        <v>1983.3</v>
      </c>
    </row>
    <row r="310" spans="1:7" ht="38.25">
      <c r="A310" s="50">
        <f t="shared" si="9"/>
        <v>299</v>
      </c>
      <c r="B310" s="213" t="s">
        <v>648</v>
      </c>
      <c r="C310" s="214" t="s">
        <v>32</v>
      </c>
      <c r="D310" s="214" t="s">
        <v>565</v>
      </c>
      <c r="E310" s="214" t="s">
        <v>14</v>
      </c>
      <c r="F310" s="215">
        <v>3000000</v>
      </c>
      <c r="G310" s="42">
        <f t="shared" si="8"/>
        <v>3000</v>
      </c>
    </row>
    <row r="311" spans="1:7" ht="25.5">
      <c r="A311" s="50">
        <f t="shared" si="9"/>
        <v>300</v>
      </c>
      <c r="B311" s="213" t="s">
        <v>98</v>
      </c>
      <c r="C311" s="214" t="s">
        <v>32</v>
      </c>
      <c r="D311" s="214" t="s">
        <v>565</v>
      </c>
      <c r="E311" s="214" t="s">
        <v>87</v>
      </c>
      <c r="F311" s="215">
        <v>3000000</v>
      </c>
      <c r="G311" s="42">
        <f t="shared" si="8"/>
        <v>3000</v>
      </c>
    </row>
    <row r="312" spans="1:7" ht="12.75">
      <c r="A312" s="50">
        <f t="shared" si="9"/>
        <v>301</v>
      </c>
      <c r="B312" s="213" t="s">
        <v>644</v>
      </c>
      <c r="C312" s="214" t="s">
        <v>32</v>
      </c>
      <c r="D312" s="214" t="s">
        <v>340</v>
      </c>
      <c r="E312" s="214" t="s">
        <v>14</v>
      </c>
      <c r="F312" s="215">
        <v>255500</v>
      </c>
      <c r="G312" s="42">
        <f t="shared" si="8"/>
        <v>255.5</v>
      </c>
    </row>
    <row r="313" spans="1:7" ht="76.5">
      <c r="A313" s="50">
        <f t="shared" si="9"/>
        <v>302</v>
      </c>
      <c r="B313" s="213" t="s">
        <v>649</v>
      </c>
      <c r="C313" s="214" t="s">
        <v>32</v>
      </c>
      <c r="D313" s="214" t="s">
        <v>342</v>
      </c>
      <c r="E313" s="214" t="s">
        <v>14</v>
      </c>
      <c r="F313" s="215">
        <v>255500</v>
      </c>
      <c r="G313" s="42">
        <f t="shared" si="8"/>
        <v>255.5</v>
      </c>
    </row>
    <row r="314" spans="1:7" ht="25.5">
      <c r="A314" s="50">
        <f t="shared" si="9"/>
        <v>303</v>
      </c>
      <c r="B314" s="213" t="s">
        <v>98</v>
      </c>
      <c r="C314" s="214" t="s">
        <v>32</v>
      </c>
      <c r="D314" s="214" t="s">
        <v>342</v>
      </c>
      <c r="E314" s="214" t="s">
        <v>87</v>
      </c>
      <c r="F314" s="215">
        <v>255500</v>
      </c>
      <c r="G314" s="42">
        <f t="shared" si="8"/>
        <v>255.5</v>
      </c>
    </row>
    <row r="315" spans="1:7" ht="12.75">
      <c r="A315" s="50">
        <f t="shared" si="9"/>
        <v>304</v>
      </c>
      <c r="B315" s="213" t="s">
        <v>80</v>
      </c>
      <c r="C315" s="214" t="s">
        <v>32</v>
      </c>
      <c r="D315" s="214" t="s">
        <v>262</v>
      </c>
      <c r="E315" s="214" t="s">
        <v>14</v>
      </c>
      <c r="F315" s="215">
        <v>2050000</v>
      </c>
      <c r="G315" s="42">
        <f t="shared" si="8"/>
        <v>2050</v>
      </c>
    </row>
    <row r="316" spans="1:7" ht="63.75">
      <c r="A316" s="50">
        <f t="shared" si="9"/>
        <v>305</v>
      </c>
      <c r="B316" s="213" t="s">
        <v>1212</v>
      </c>
      <c r="C316" s="214" t="s">
        <v>32</v>
      </c>
      <c r="D316" s="214" t="s">
        <v>1213</v>
      </c>
      <c r="E316" s="214" t="s">
        <v>14</v>
      </c>
      <c r="F316" s="215">
        <v>2050000</v>
      </c>
      <c r="G316" s="42">
        <f t="shared" si="8"/>
        <v>2050</v>
      </c>
    </row>
    <row r="317" spans="1:7" ht="12.75">
      <c r="A317" s="50">
        <f t="shared" si="9"/>
        <v>306</v>
      </c>
      <c r="B317" s="213" t="s">
        <v>100</v>
      </c>
      <c r="C317" s="214" t="s">
        <v>32</v>
      </c>
      <c r="D317" s="214" t="s">
        <v>1213</v>
      </c>
      <c r="E317" s="214" t="s">
        <v>88</v>
      </c>
      <c r="F317" s="215">
        <v>2050000</v>
      </c>
      <c r="G317" s="42">
        <f t="shared" si="8"/>
        <v>2050</v>
      </c>
    </row>
    <row r="318" spans="1:7" ht="12.75">
      <c r="A318" s="50">
        <f t="shared" si="9"/>
        <v>307</v>
      </c>
      <c r="B318" s="213" t="s">
        <v>374</v>
      </c>
      <c r="C318" s="214" t="s">
        <v>345</v>
      </c>
      <c r="D318" s="214" t="s">
        <v>261</v>
      </c>
      <c r="E318" s="214" t="s">
        <v>14</v>
      </c>
      <c r="F318" s="215">
        <v>33196946.5</v>
      </c>
      <c r="G318" s="42">
        <f t="shared" si="8"/>
        <v>33196.9465</v>
      </c>
    </row>
    <row r="319" spans="1:7" ht="38.25">
      <c r="A319" s="50">
        <f t="shared" si="9"/>
        <v>308</v>
      </c>
      <c r="B319" s="213" t="s">
        <v>650</v>
      </c>
      <c r="C319" s="214" t="s">
        <v>345</v>
      </c>
      <c r="D319" s="214" t="s">
        <v>346</v>
      </c>
      <c r="E319" s="214" t="s">
        <v>14</v>
      </c>
      <c r="F319" s="215">
        <v>33196946.5</v>
      </c>
      <c r="G319" s="42">
        <f t="shared" si="8"/>
        <v>33196.9465</v>
      </c>
    </row>
    <row r="320" spans="1:7" ht="12.75">
      <c r="A320" s="50">
        <f t="shared" si="9"/>
        <v>309</v>
      </c>
      <c r="B320" s="213" t="s">
        <v>138</v>
      </c>
      <c r="C320" s="214" t="s">
        <v>345</v>
      </c>
      <c r="D320" s="214" t="s">
        <v>347</v>
      </c>
      <c r="E320" s="214" t="s">
        <v>14</v>
      </c>
      <c r="F320" s="215">
        <v>33196946.5</v>
      </c>
      <c r="G320" s="42">
        <f t="shared" si="8"/>
        <v>33196.9465</v>
      </c>
    </row>
    <row r="321" spans="1:7" ht="25.5">
      <c r="A321" s="50">
        <f t="shared" si="9"/>
        <v>310</v>
      </c>
      <c r="B321" s="213" t="s">
        <v>140</v>
      </c>
      <c r="C321" s="214" t="s">
        <v>345</v>
      </c>
      <c r="D321" s="214" t="s">
        <v>348</v>
      </c>
      <c r="E321" s="214" t="s">
        <v>14</v>
      </c>
      <c r="F321" s="215">
        <v>29871772.1</v>
      </c>
      <c r="G321" s="42">
        <f t="shared" si="8"/>
        <v>29871.772100000002</v>
      </c>
    </row>
    <row r="322" spans="1:7" ht="12.75">
      <c r="A322" s="50">
        <f t="shared" si="9"/>
        <v>311</v>
      </c>
      <c r="B322" s="213" t="s">
        <v>100</v>
      </c>
      <c r="C322" s="214" t="s">
        <v>345</v>
      </c>
      <c r="D322" s="214" t="s">
        <v>348</v>
      </c>
      <c r="E322" s="214" t="s">
        <v>88</v>
      </c>
      <c r="F322" s="215">
        <v>27465851.34</v>
      </c>
      <c r="G322" s="42">
        <f t="shared" si="8"/>
        <v>27465.85134</v>
      </c>
    </row>
    <row r="323" spans="1:7" ht="25.5">
      <c r="A323" s="50">
        <f t="shared" si="9"/>
        <v>312</v>
      </c>
      <c r="B323" s="213" t="s">
        <v>98</v>
      </c>
      <c r="C323" s="214" t="s">
        <v>345</v>
      </c>
      <c r="D323" s="214" t="s">
        <v>348</v>
      </c>
      <c r="E323" s="214" t="s">
        <v>87</v>
      </c>
      <c r="F323" s="215">
        <v>2402051.76</v>
      </c>
      <c r="G323" s="42">
        <f t="shared" si="8"/>
        <v>2402.05176</v>
      </c>
    </row>
    <row r="324" spans="1:7" ht="12.75">
      <c r="A324" s="50">
        <f t="shared" si="9"/>
        <v>313</v>
      </c>
      <c r="B324" s="213" t="s">
        <v>101</v>
      </c>
      <c r="C324" s="214" t="s">
        <v>345</v>
      </c>
      <c r="D324" s="214" t="s">
        <v>348</v>
      </c>
      <c r="E324" s="214" t="s">
        <v>89</v>
      </c>
      <c r="F324" s="215">
        <v>3869</v>
      </c>
      <c r="G324" s="42">
        <f t="shared" si="8"/>
        <v>3.869</v>
      </c>
    </row>
    <row r="325" spans="1:7" ht="25.5">
      <c r="A325" s="50">
        <f t="shared" si="9"/>
        <v>314</v>
      </c>
      <c r="B325" s="213" t="s">
        <v>141</v>
      </c>
      <c r="C325" s="214" t="s">
        <v>345</v>
      </c>
      <c r="D325" s="214" t="s">
        <v>349</v>
      </c>
      <c r="E325" s="214" t="s">
        <v>14</v>
      </c>
      <c r="F325" s="215">
        <v>1019874.4</v>
      </c>
      <c r="G325" s="42">
        <f t="shared" si="8"/>
        <v>1019.8744</v>
      </c>
    </row>
    <row r="326" spans="1:7" ht="25.5">
      <c r="A326" s="50">
        <f t="shared" si="9"/>
        <v>315</v>
      </c>
      <c r="B326" s="213" t="s">
        <v>98</v>
      </c>
      <c r="C326" s="214" t="s">
        <v>345</v>
      </c>
      <c r="D326" s="214" t="s">
        <v>349</v>
      </c>
      <c r="E326" s="214" t="s">
        <v>87</v>
      </c>
      <c r="F326" s="215">
        <v>1019874.4</v>
      </c>
      <c r="G326" s="42">
        <f t="shared" si="8"/>
        <v>1019.8744</v>
      </c>
    </row>
    <row r="327" spans="1:7" ht="25.5">
      <c r="A327" s="50">
        <f t="shared" si="9"/>
        <v>316</v>
      </c>
      <c r="B327" s="213" t="s">
        <v>139</v>
      </c>
      <c r="C327" s="214" t="s">
        <v>345</v>
      </c>
      <c r="D327" s="214" t="s">
        <v>350</v>
      </c>
      <c r="E327" s="214" t="s">
        <v>14</v>
      </c>
      <c r="F327" s="215">
        <v>680000</v>
      </c>
      <c r="G327" s="42">
        <f t="shared" si="8"/>
        <v>680</v>
      </c>
    </row>
    <row r="328" spans="1:7" ht="25.5">
      <c r="A328" s="50">
        <f t="shared" si="9"/>
        <v>317</v>
      </c>
      <c r="B328" s="213" t="s">
        <v>98</v>
      </c>
      <c r="C328" s="214" t="s">
        <v>345</v>
      </c>
      <c r="D328" s="214" t="s">
        <v>350</v>
      </c>
      <c r="E328" s="214" t="s">
        <v>87</v>
      </c>
      <c r="F328" s="215">
        <v>680000</v>
      </c>
      <c r="G328" s="42">
        <f t="shared" si="8"/>
        <v>680</v>
      </c>
    </row>
    <row r="329" spans="1:7" ht="25.5">
      <c r="A329" s="50">
        <f t="shared" si="9"/>
        <v>318</v>
      </c>
      <c r="B329" s="213" t="s">
        <v>728</v>
      </c>
      <c r="C329" s="214" t="s">
        <v>345</v>
      </c>
      <c r="D329" s="214" t="s">
        <v>716</v>
      </c>
      <c r="E329" s="214" t="s">
        <v>14</v>
      </c>
      <c r="F329" s="215">
        <v>1412000</v>
      </c>
      <c r="G329" s="42">
        <f t="shared" si="8"/>
        <v>1412</v>
      </c>
    </row>
    <row r="330" spans="1:7" ht="12.75">
      <c r="A330" s="50">
        <f t="shared" si="9"/>
        <v>319</v>
      </c>
      <c r="B330" s="213" t="s">
        <v>100</v>
      </c>
      <c r="C330" s="214" t="s">
        <v>345</v>
      </c>
      <c r="D330" s="214" t="s">
        <v>716</v>
      </c>
      <c r="E330" s="214" t="s">
        <v>88</v>
      </c>
      <c r="F330" s="215">
        <v>1412000</v>
      </c>
      <c r="G330" s="42">
        <f t="shared" si="8"/>
        <v>1412</v>
      </c>
    </row>
    <row r="331" spans="1:7" ht="12.75">
      <c r="A331" s="50">
        <f t="shared" si="9"/>
        <v>320</v>
      </c>
      <c r="B331" s="213" t="s">
        <v>739</v>
      </c>
      <c r="C331" s="214" t="s">
        <v>345</v>
      </c>
      <c r="D331" s="214" t="s">
        <v>740</v>
      </c>
      <c r="E331" s="214" t="s">
        <v>14</v>
      </c>
      <c r="F331" s="215">
        <v>213300</v>
      </c>
      <c r="G331" s="42">
        <f t="shared" si="8"/>
        <v>213.3</v>
      </c>
    </row>
    <row r="332" spans="1:7" ht="25.5">
      <c r="A332" s="50">
        <f t="shared" si="9"/>
        <v>321</v>
      </c>
      <c r="B332" s="213" t="s">
        <v>98</v>
      </c>
      <c r="C332" s="214" t="s">
        <v>345</v>
      </c>
      <c r="D332" s="214" t="s">
        <v>740</v>
      </c>
      <c r="E332" s="214" t="s">
        <v>87</v>
      </c>
      <c r="F332" s="215">
        <v>213300</v>
      </c>
      <c r="G332" s="42">
        <f aca="true" t="shared" si="10" ref="G332:G395">F332/1000</f>
        <v>213.3</v>
      </c>
    </row>
    <row r="333" spans="1:7" ht="12.75">
      <c r="A333" s="50">
        <f t="shared" si="9"/>
        <v>322</v>
      </c>
      <c r="B333" s="213" t="s">
        <v>375</v>
      </c>
      <c r="C333" s="214" t="s">
        <v>33</v>
      </c>
      <c r="D333" s="214" t="s">
        <v>261</v>
      </c>
      <c r="E333" s="214" t="s">
        <v>14</v>
      </c>
      <c r="F333" s="215">
        <v>18127597.54</v>
      </c>
      <c r="G333" s="42">
        <f t="shared" si="10"/>
        <v>18127.59754</v>
      </c>
    </row>
    <row r="334" spans="1:7" ht="25.5">
      <c r="A334" s="50">
        <f aca="true" t="shared" si="11" ref="A334:A397">A333+1</f>
        <v>323</v>
      </c>
      <c r="B334" s="213" t="s">
        <v>641</v>
      </c>
      <c r="C334" s="214" t="s">
        <v>33</v>
      </c>
      <c r="D334" s="214" t="s">
        <v>315</v>
      </c>
      <c r="E334" s="214" t="s">
        <v>14</v>
      </c>
      <c r="F334" s="215">
        <v>2350337.16</v>
      </c>
      <c r="G334" s="42">
        <f t="shared" si="10"/>
        <v>2350.33716</v>
      </c>
    </row>
    <row r="335" spans="1:7" ht="25.5">
      <c r="A335" s="50">
        <f t="shared" si="11"/>
        <v>324</v>
      </c>
      <c r="B335" s="213" t="s">
        <v>651</v>
      </c>
      <c r="C335" s="214" t="s">
        <v>33</v>
      </c>
      <c r="D335" s="214" t="s">
        <v>337</v>
      </c>
      <c r="E335" s="214" t="s">
        <v>14</v>
      </c>
      <c r="F335" s="215">
        <v>2050337.16</v>
      </c>
      <c r="G335" s="42">
        <f t="shared" si="10"/>
        <v>2050.33716</v>
      </c>
    </row>
    <row r="336" spans="1:7" ht="25.5">
      <c r="A336" s="50">
        <f t="shared" si="11"/>
        <v>325</v>
      </c>
      <c r="B336" s="213" t="s">
        <v>135</v>
      </c>
      <c r="C336" s="214" t="s">
        <v>33</v>
      </c>
      <c r="D336" s="214" t="s">
        <v>339</v>
      </c>
      <c r="E336" s="214" t="s">
        <v>14</v>
      </c>
      <c r="F336" s="215">
        <v>2050337.16</v>
      </c>
      <c r="G336" s="42">
        <f t="shared" si="10"/>
        <v>2050.33716</v>
      </c>
    </row>
    <row r="337" spans="1:7" ht="12.75">
      <c r="A337" s="50">
        <f t="shared" si="11"/>
        <v>326</v>
      </c>
      <c r="B337" s="213" t="s">
        <v>100</v>
      </c>
      <c r="C337" s="214" t="s">
        <v>33</v>
      </c>
      <c r="D337" s="214" t="s">
        <v>339</v>
      </c>
      <c r="E337" s="214" t="s">
        <v>88</v>
      </c>
      <c r="F337" s="215">
        <v>2050337.16</v>
      </c>
      <c r="G337" s="42">
        <f t="shared" si="10"/>
        <v>2050.33716</v>
      </c>
    </row>
    <row r="338" spans="1:7" ht="38.25">
      <c r="A338" s="50">
        <f t="shared" si="11"/>
        <v>327</v>
      </c>
      <c r="B338" s="213" t="s">
        <v>652</v>
      </c>
      <c r="C338" s="214" t="s">
        <v>33</v>
      </c>
      <c r="D338" s="214" t="s">
        <v>343</v>
      </c>
      <c r="E338" s="214" t="s">
        <v>14</v>
      </c>
      <c r="F338" s="215">
        <v>300000</v>
      </c>
      <c r="G338" s="42">
        <f t="shared" si="10"/>
        <v>300</v>
      </c>
    </row>
    <row r="339" spans="1:7" ht="25.5">
      <c r="A339" s="50">
        <f t="shared" si="11"/>
        <v>328</v>
      </c>
      <c r="B339" s="213" t="s">
        <v>136</v>
      </c>
      <c r="C339" s="214" t="s">
        <v>33</v>
      </c>
      <c r="D339" s="214" t="s">
        <v>570</v>
      </c>
      <c r="E339" s="214" t="s">
        <v>14</v>
      </c>
      <c r="F339" s="215">
        <v>300000</v>
      </c>
      <c r="G339" s="42">
        <f t="shared" si="10"/>
        <v>300</v>
      </c>
    </row>
    <row r="340" spans="1:7" ht="25.5">
      <c r="A340" s="50">
        <f t="shared" si="11"/>
        <v>329</v>
      </c>
      <c r="B340" s="213" t="s">
        <v>98</v>
      </c>
      <c r="C340" s="214" t="s">
        <v>33</v>
      </c>
      <c r="D340" s="214" t="s">
        <v>570</v>
      </c>
      <c r="E340" s="214" t="s">
        <v>87</v>
      </c>
      <c r="F340" s="215">
        <v>300000</v>
      </c>
      <c r="G340" s="42">
        <f t="shared" si="10"/>
        <v>300</v>
      </c>
    </row>
    <row r="341" spans="1:7" ht="38.25">
      <c r="A341" s="50">
        <f t="shared" si="11"/>
        <v>330</v>
      </c>
      <c r="B341" s="213" t="s">
        <v>650</v>
      </c>
      <c r="C341" s="214" t="s">
        <v>33</v>
      </c>
      <c r="D341" s="214" t="s">
        <v>346</v>
      </c>
      <c r="E341" s="214" t="s">
        <v>14</v>
      </c>
      <c r="F341" s="215">
        <v>15777260.38</v>
      </c>
      <c r="G341" s="42">
        <f t="shared" si="10"/>
        <v>15777.260380000002</v>
      </c>
    </row>
    <row r="342" spans="1:7" ht="25.5">
      <c r="A342" s="50">
        <f t="shared" si="11"/>
        <v>331</v>
      </c>
      <c r="B342" s="213" t="s">
        <v>142</v>
      </c>
      <c r="C342" s="214" t="s">
        <v>33</v>
      </c>
      <c r="D342" s="214" t="s">
        <v>351</v>
      </c>
      <c r="E342" s="214" t="s">
        <v>14</v>
      </c>
      <c r="F342" s="215">
        <v>14973460.38</v>
      </c>
      <c r="G342" s="42">
        <f t="shared" si="10"/>
        <v>14973.46038</v>
      </c>
    </row>
    <row r="343" spans="1:7" ht="25.5">
      <c r="A343" s="50">
        <f t="shared" si="11"/>
        <v>332</v>
      </c>
      <c r="B343" s="213" t="s">
        <v>383</v>
      </c>
      <c r="C343" s="214" t="s">
        <v>33</v>
      </c>
      <c r="D343" s="214" t="s">
        <v>384</v>
      </c>
      <c r="E343" s="214" t="s">
        <v>14</v>
      </c>
      <c r="F343" s="215">
        <v>1189170.41</v>
      </c>
      <c r="G343" s="42">
        <f t="shared" si="10"/>
        <v>1189.17041</v>
      </c>
    </row>
    <row r="344" spans="1:7" ht="12.75">
      <c r="A344" s="50">
        <f t="shared" si="11"/>
        <v>333</v>
      </c>
      <c r="B344" s="213" t="s">
        <v>100</v>
      </c>
      <c r="C344" s="214" t="s">
        <v>33</v>
      </c>
      <c r="D344" s="214" t="s">
        <v>384</v>
      </c>
      <c r="E344" s="214" t="s">
        <v>88</v>
      </c>
      <c r="F344" s="215">
        <v>430270.41</v>
      </c>
      <c r="G344" s="42">
        <f t="shared" si="10"/>
        <v>430.27040999999997</v>
      </c>
    </row>
    <row r="345" spans="1:7" ht="25.5">
      <c r="A345" s="50">
        <f t="shared" si="11"/>
        <v>334</v>
      </c>
      <c r="B345" s="213" t="s">
        <v>98</v>
      </c>
      <c r="C345" s="214" t="s">
        <v>33</v>
      </c>
      <c r="D345" s="214" t="s">
        <v>384</v>
      </c>
      <c r="E345" s="214" t="s">
        <v>87</v>
      </c>
      <c r="F345" s="215">
        <v>758900</v>
      </c>
      <c r="G345" s="42">
        <f t="shared" si="10"/>
        <v>758.9</v>
      </c>
    </row>
    <row r="346" spans="1:7" ht="25.5">
      <c r="A346" s="50">
        <f t="shared" si="11"/>
        <v>335</v>
      </c>
      <c r="B346" s="213" t="s">
        <v>653</v>
      </c>
      <c r="C346" s="214" t="s">
        <v>33</v>
      </c>
      <c r="D346" s="214" t="s">
        <v>681</v>
      </c>
      <c r="E346" s="214" t="s">
        <v>14</v>
      </c>
      <c r="F346" s="215">
        <v>62600</v>
      </c>
      <c r="G346" s="42">
        <f t="shared" si="10"/>
        <v>62.6</v>
      </c>
    </row>
    <row r="347" spans="1:7" ht="25.5">
      <c r="A347" s="50">
        <f t="shared" si="11"/>
        <v>336</v>
      </c>
      <c r="B347" s="213" t="s">
        <v>98</v>
      </c>
      <c r="C347" s="214" t="s">
        <v>33</v>
      </c>
      <c r="D347" s="214" t="s">
        <v>681</v>
      </c>
      <c r="E347" s="214" t="s">
        <v>87</v>
      </c>
      <c r="F347" s="215">
        <v>62600</v>
      </c>
      <c r="G347" s="42">
        <f t="shared" si="10"/>
        <v>62.6</v>
      </c>
    </row>
    <row r="348" spans="1:7" ht="25.5">
      <c r="A348" s="50">
        <f t="shared" si="11"/>
        <v>337</v>
      </c>
      <c r="B348" s="213" t="s">
        <v>654</v>
      </c>
      <c r="C348" s="214" t="s">
        <v>33</v>
      </c>
      <c r="D348" s="214" t="s">
        <v>682</v>
      </c>
      <c r="E348" s="214" t="s">
        <v>14</v>
      </c>
      <c r="F348" s="215">
        <v>135000</v>
      </c>
      <c r="G348" s="42">
        <f t="shared" si="10"/>
        <v>135</v>
      </c>
    </row>
    <row r="349" spans="1:7" ht="12.75">
      <c r="A349" s="50">
        <f t="shared" si="11"/>
        <v>338</v>
      </c>
      <c r="B349" s="213" t="s">
        <v>367</v>
      </c>
      <c r="C349" s="214" t="s">
        <v>33</v>
      </c>
      <c r="D349" s="214" t="s">
        <v>682</v>
      </c>
      <c r="E349" s="214" t="s">
        <v>267</v>
      </c>
      <c r="F349" s="215">
        <v>135000</v>
      </c>
      <c r="G349" s="42">
        <f t="shared" si="10"/>
        <v>135</v>
      </c>
    </row>
    <row r="350" spans="1:7" ht="25.5">
      <c r="A350" s="50">
        <f t="shared" si="11"/>
        <v>339</v>
      </c>
      <c r="B350" s="213" t="s">
        <v>653</v>
      </c>
      <c r="C350" s="214" t="s">
        <v>33</v>
      </c>
      <c r="D350" s="214" t="s">
        <v>580</v>
      </c>
      <c r="E350" s="214" t="s">
        <v>14</v>
      </c>
      <c r="F350" s="215">
        <v>100000</v>
      </c>
      <c r="G350" s="42">
        <f t="shared" si="10"/>
        <v>100</v>
      </c>
    </row>
    <row r="351" spans="1:7" ht="25.5">
      <c r="A351" s="50">
        <f t="shared" si="11"/>
        <v>340</v>
      </c>
      <c r="B351" s="213" t="s">
        <v>98</v>
      </c>
      <c r="C351" s="214" t="s">
        <v>33</v>
      </c>
      <c r="D351" s="214" t="s">
        <v>580</v>
      </c>
      <c r="E351" s="214" t="s">
        <v>87</v>
      </c>
      <c r="F351" s="215">
        <v>100000</v>
      </c>
      <c r="G351" s="42">
        <f t="shared" si="10"/>
        <v>100</v>
      </c>
    </row>
    <row r="352" spans="1:7" ht="25.5">
      <c r="A352" s="50">
        <f t="shared" si="11"/>
        <v>341</v>
      </c>
      <c r="B352" s="213" t="s">
        <v>654</v>
      </c>
      <c r="C352" s="214" t="s">
        <v>33</v>
      </c>
      <c r="D352" s="214" t="s">
        <v>582</v>
      </c>
      <c r="E352" s="214" t="s">
        <v>14</v>
      </c>
      <c r="F352" s="215">
        <v>100000</v>
      </c>
      <c r="G352" s="42">
        <f t="shared" si="10"/>
        <v>100</v>
      </c>
    </row>
    <row r="353" spans="1:7" ht="12.75">
      <c r="A353" s="50">
        <f t="shared" si="11"/>
        <v>342</v>
      </c>
      <c r="B353" s="213" t="s">
        <v>367</v>
      </c>
      <c r="C353" s="214" t="s">
        <v>33</v>
      </c>
      <c r="D353" s="214" t="s">
        <v>582</v>
      </c>
      <c r="E353" s="214" t="s">
        <v>267</v>
      </c>
      <c r="F353" s="215">
        <v>100000</v>
      </c>
      <c r="G353" s="42">
        <f t="shared" si="10"/>
        <v>100</v>
      </c>
    </row>
    <row r="354" spans="1:7" ht="12.75">
      <c r="A354" s="50">
        <f t="shared" si="11"/>
        <v>343</v>
      </c>
      <c r="B354" s="213" t="s">
        <v>655</v>
      </c>
      <c r="C354" s="214" t="s">
        <v>33</v>
      </c>
      <c r="D354" s="214" t="s">
        <v>453</v>
      </c>
      <c r="E354" s="214" t="s">
        <v>14</v>
      </c>
      <c r="F354" s="215">
        <v>13386689.97</v>
      </c>
      <c r="G354" s="42">
        <f t="shared" si="10"/>
        <v>13386.689970000001</v>
      </c>
    </row>
    <row r="355" spans="1:7" ht="12.75">
      <c r="A355" s="50">
        <f t="shared" si="11"/>
        <v>344</v>
      </c>
      <c r="B355" s="213" t="s">
        <v>100</v>
      </c>
      <c r="C355" s="214" t="s">
        <v>33</v>
      </c>
      <c r="D355" s="214" t="s">
        <v>453</v>
      </c>
      <c r="E355" s="214" t="s">
        <v>88</v>
      </c>
      <c r="F355" s="215">
        <v>11208714.6</v>
      </c>
      <c r="G355" s="42">
        <f t="shared" si="10"/>
        <v>11208.7146</v>
      </c>
    </row>
    <row r="356" spans="1:7" ht="25.5">
      <c r="A356" s="50">
        <f t="shared" si="11"/>
        <v>345</v>
      </c>
      <c r="B356" s="213" t="s">
        <v>98</v>
      </c>
      <c r="C356" s="214" t="s">
        <v>33</v>
      </c>
      <c r="D356" s="214" t="s">
        <v>453</v>
      </c>
      <c r="E356" s="214" t="s">
        <v>87</v>
      </c>
      <c r="F356" s="215">
        <v>2177975.37</v>
      </c>
      <c r="G356" s="42">
        <f t="shared" si="10"/>
        <v>2177.97537</v>
      </c>
    </row>
    <row r="357" spans="1:7" ht="12.75">
      <c r="A357" s="50">
        <f t="shared" si="11"/>
        <v>346</v>
      </c>
      <c r="B357" s="213" t="s">
        <v>143</v>
      </c>
      <c r="C357" s="214" t="s">
        <v>33</v>
      </c>
      <c r="D357" s="214" t="s">
        <v>352</v>
      </c>
      <c r="E357" s="214" t="s">
        <v>14</v>
      </c>
      <c r="F357" s="215">
        <v>803800</v>
      </c>
      <c r="G357" s="42">
        <f t="shared" si="10"/>
        <v>803.8</v>
      </c>
    </row>
    <row r="358" spans="1:7" ht="25.5">
      <c r="A358" s="50">
        <f t="shared" si="11"/>
        <v>347</v>
      </c>
      <c r="B358" s="213" t="s">
        <v>470</v>
      </c>
      <c r="C358" s="214" t="s">
        <v>33</v>
      </c>
      <c r="D358" s="214" t="s">
        <v>584</v>
      </c>
      <c r="E358" s="214" t="s">
        <v>14</v>
      </c>
      <c r="F358" s="215">
        <v>200000</v>
      </c>
      <c r="G358" s="42">
        <f t="shared" si="10"/>
        <v>200</v>
      </c>
    </row>
    <row r="359" spans="1:7" ht="38.25">
      <c r="A359" s="50">
        <f t="shared" si="11"/>
        <v>348</v>
      </c>
      <c r="B359" s="213" t="s">
        <v>731</v>
      </c>
      <c r="C359" s="214" t="s">
        <v>33</v>
      </c>
      <c r="D359" s="214" t="s">
        <v>584</v>
      </c>
      <c r="E359" s="214" t="s">
        <v>223</v>
      </c>
      <c r="F359" s="215">
        <v>200000</v>
      </c>
      <c r="G359" s="42">
        <f t="shared" si="10"/>
        <v>200</v>
      </c>
    </row>
    <row r="360" spans="1:7" ht="38.25">
      <c r="A360" s="50">
        <f t="shared" si="11"/>
        <v>349</v>
      </c>
      <c r="B360" s="213" t="s">
        <v>144</v>
      </c>
      <c r="C360" s="214" t="s">
        <v>33</v>
      </c>
      <c r="D360" s="214" t="s">
        <v>585</v>
      </c>
      <c r="E360" s="214" t="s">
        <v>14</v>
      </c>
      <c r="F360" s="215">
        <v>324800</v>
      </c>
      <c r="G360" s="42">
        <f t="shared" si="10"/>
        <v>324.8</v>
      </c>
    </row>
    <row r="361" spans="1:7" ht="25.5">
      <c r="A361" s="50">
        <f t="shared" si="11"/>
        <v>350</v>
      </c>
      <c r="B361" s="213" t="s">
        <v>98</v>
      </c>
      <c r="C361" s="214" t="s">
        <v>33</v>
      </c>
      <c r="D361" s="214" t="s">
        <v>585</v>
      </c>
      <c r="E361" s="214" t="s">
        <v>87</v>
      </c>
      <c r="F361" s="215">
        <v>324800</v>
      </c>
      <c r="G361" s="42">
        <f t="shared" si="10"/>
        <v>324.8</v>
      </c>
    </row>
    <row r="362" spans="1:7" ht="25.5">
      <c r="A362" s="50">
        <f t="shared" si="11"/>
        <v>351</v>
      </c>
      <c r="B362" s="213" t="s">
        <v>656</v>
      </c>
      <c r="C362" s="214" t="s">
        <v>33</v>
      </c>
      <c r="D362" s="214" t="s">
        <v>683</v>
      </c>
      <c r="E362" s="214" t="s">
        <v>14</v>
      </c>
      <c r="F362" s="215">
        <v>54000</v>
      </c>
      <c r="G362" s="42">
        <f t="shared" si="10"/>
        <v>54</v>
      </c>
    </row>
    <row r="363" spans="1:7" ht="25.5">
      <c r="A363" s="50">
        <f t="shared" si="11"/>
        <v>352</v>
      </c>
      <c r="B363" s="213" t="s">
        <v>98</v>
      </c>
      <c r="C363" s="214" t="s">
        <v>33</v>
      </c>
      <c r="D363" s="214" t="s">
        <v>683</v>
      </c>
      <c r="E363" s="214" t="s">
        <v>87</v>
      </c>
      <c r="F363" s="215">
        <v>54000</v>
      </c>
      <c r="G363" s="42">
        <f t="shared" si="10"/>
        <v>54</v>
      </c>
    </row>
    <row r="364" spans="1:7" ht="25.5">
      <c r="A364" s="50">
        <f t="shared" si="11"/>
        <v>353</v>
      </c>
      <c r="B364" s="213" t="s">
        <v>656</v>
      </c>
      <c r="C364" s="214" t="s">
        <v>33</v>
      </c>
      <c r="D364" s="214" t="s">
        <v>587</v>
      </c>
      <c r="E364" s="214" t="s">
        <v>14</v>
      </c>
      <c r="F364" s="215">
        <v>225000</v>
      </c>
      <c r="G364" s="42">
        <f t="shared" si="10"/>
        <v>225</v>
      </c>
    </row>
    <row r="365" spans="1:7" ht="25.5">
      <c r="A365" s="50">
        <f t="shared" si="11"/>
        <v>354</v>
      </c>
      <c r="B365" s="213" t="s">
        <v>98</v>
      </c>
      <c r="C365" s="214" t="s">
        <v>33</v>
      </c>
      <c r="D365" s="214" t="s">
        <v>587</v>
      </c>
      <c r="E365" s="214" t="s">
        <v>87</v>
      </c>
      <c r="F365" s="215">
        <v>225000</v>
      </c>
      <c r="G365" s="42">
        <f t="shared" si="10"/>
        <v>225</v>
      </c>
    </row>
    <row r="366" spans="1:7" ht="12.75">
      <c r="A366" s="50">
        <f t="shared" si="11"/>
        <v>355</v>
      </c>
      <c r="B366" s="213" t="s">
        <v>61</v>
      </c>
      <c r="C366" s="214" t="s">
        <v>34</v>
      </c>
      <c r="D366" s="214" t="s">
        <v>261</v>
      </c>
      <c r="E366" s="214" t="s">
        <v>14</v>
      </c>
      <c r="F366" s="215">
        <v>45135327.11</v>
      </c>
      <c r="G366" s="42">
        <f t="shared" si="10"/>
        <v>45135.32711</v>
      </c>
    </row>
    <row r="367" spans="1:7" ht="25.5">
      <c r="A367" s="50">
        <f t="shared" si="11"/>
        <v>356</v>
      </c>
      <c r="B367" s="213" t="s">
        <v>641</v>
      </c>
      <c r="C367" s="214" t="s">
        <v>34</v>
      </c>
      <c r="D367" s="214" t="s">
        <v>315</v>
      </c>
      <c r="E367" s="214" t="s">
        <v>14</v>
      </c>
      <c r="F367" s="215">
        <v>38871508.16</v>
      </c>
      <c r="G367" s="42">
        <f t="shared" si="10"/>
        <v>38871.50816</v>
      </c>
    </row>
    <row r="368" spans="1:7" ht="25.5">
      <c r="A368" s="50">
        <f t="shared" si="11"/>
        <v>357</v>
      </c>
      <c r="B368" s="213" t="s">
        <v>646</v>
      </c>
      <c r="C368" s="214" t="s">
        <v>34</v>
      </c>
      <c r="D368" s="214" t="s">
        <v>325</v>
      </c>
      <c r="E368" s="214" t="s">
        <v>14</v>
      </c>
      <c r="F368" s="215">
        <v>4464800</v>
      </c>
      <c r="G368" s="42">
        <f t="shared" si="10"/>
        <v>4464.8</v>
      </c>
    </row>
    <row r="369" spans="1:7" ht="51">
      <c r="A369" s="50">
        <f t="shared" si="11"/>
        <v>358</v>
      </c>
      <c r="B369" s="213" t="s">
        <v>820</v>
      </c>
      <c r="C369" s="214" t="s">
        <v>34</v>
      </c>
      <c r="D369" s="214" t="s">
        <v>812</v>
      </c>
      <c r="E369" s="214" t="s">
        <v>14</v>
      </c>
      <c r="F369" s="215">
        <v>4464800</v>
      </c>
      <c r="G369" s="42">
        <f t="shared" si="10"/>
        <v>4464.8</v>
      </c>
    </row>
    <row r="370" spans="1:7" ht="12.75">
      <c r="A370" s="50">
        <f t="shared" si="11"/>
        <v>359</v>
      </c>
      <c r="B370" s="213" t="s">
        <v>100</v>
      </c>
      <c r="C370" s="214" t="s">
        <v>34</v>
      </c>
      <c r="D370" s="214" t="s">
        <v>812</v>
      </c>
      <c r="E370" s="214" t="s">
        <v>88</v>
      </c>
      <c r="F370" s="215">
        <v>4464800</v>
      </c>
      <c r="G370" s="42">
        <f t="shared" si="10"/>
        <v>4464.8</v>
      </c>
    </row>
    <row r="371" spans="1:7" ht="25.5">
      <c r="A371" s="50">
        <f t="shared" si="11"/>
        <v>360</v>
      </c>
      <c r="B371" s="213" t="s">
        <v>651</v>
      </c>
      <c r="C371" s="214" t="s">
        <v>34</v>
      </c>
      <c r="D371" s="214" t="s">
        <v>337</v>
      </c>
      <c r="E371" s="214" t="s">
        <v>14</v>
      </c>
      <c r="F371" s="215">
        <v>21662679.84</v>
      </c>
      <c r="G371" s="42">
        <f t="shared" si="10"/>
        <v>21662.67984</v>
      </c>
    </row>
    <row r="372" spans="1:7" ht="25.5">
      <c r="A372" s="50">
        <f t="shared" si="11"/>
        <v>361</v>
      </c>
      <c r="B372" s="213" t="s">
        <v>134</v>
      </c>
      <c r="C372" s="214" t="s">
        <v>34</v>
      </c>
      <c r="D372" s="214" t="s">
        <v>338</v>
      </c>
      <c r="E372" s="214" t="s">
        <v>14</v>
      </c>
      <c r="F372" s="215">
        <v>10373379.84</v>
      </c>
      <c r="G372" s="42">
        <f t="shared" si="10"/>
        <v>10373.37984</v>
      </c>
    </row>
    <row r="373" spans="1:7" ht="25.5">
      <c r="A373" s="50">
        <f t="shared" si="11"/>
        <v>362</v>
      </c>
      <c r="B373" s="213" t="s">
        <v>98</v>
      </c>
      <c r="C373" s="214" t="s">
        <v>34</v>
      </c>
      <c r="D373" s="214" t="s">
        <v>338</v>
      </c>
      <c r="E373" s="214" t="s">
        <v>87</v>
      </c>
      <c r="F373" s="215">
        <v>10373379.84</v>
      </c>
      <c r="G373" s="42">
        <f t="shared" si="10"/>
        <v>10373.37984</v>
      </c>
    </row>
    <row r="374" spans="1:7" ht="38.25">
      <c r="A374" s="50">
        <f t="shared" si="11"/>
        <v>363</v>
      </c>
      <c r="B374" s="213" t="s">
        <v>832</v>
      </c>
      <c r="C374" s="214" t="s">
        <v>34</v>
      </c>
      <c r="D374" s="214" t="s">
        <v>833</v>
      </c>
      <c r="E374" s="214" t="s">
        <v>14</v>
      </c>
      <c r="F374" s="215">
        <v>1813000</v>
      </c>
      <c r="G374" s="42">
        <f t="shared" si="10"/>
        <v>1813</v>
      </c>
    </row>
    <row r="375" spans="1:7" ht="25.5">
      <c r="A375" s="50">
        <f t="shared" si="11"/>
        <v>364</v>
      </c>
      <c r="B375" s="213" t="s">
        <v>98</v>
      </c>
      <c r="C375" s="214" t="s">
        <v>34</v>
      </c>
      <c r="D375" s="214" t="s">
        <v>833</v>
      </c>
      <c r="E375" s="214" t="s">
        <v>87</v>
      </c>
      <c r="F375" s="215">
        <v>1813000</v>
      </c>
      <c r="G375" s="42">
        <f t="shared" si="10"/>
        <v>1813</v>
      </c>
    </row>
    <row r="376" spans="1:7" ht="89.25">
      <c r="A376" s="50">
        <f t="shared" si="11"/>
        <v>365</v>
      </c>
      <c r="B376" s="213" t="s">
        <v>729</v>
      </c>
      <c r="C376" s="214" t="s">
        <v>34</v>
      </c>
      <c r="D376" s="214" t="s">
        <v>413</v>
      </c>
      <c r="E376" s="214" t="s">
        <v>14</v>
      </c>
      <c r="F376" s="215">
        <v>1021800</v>
      </c>
      <c r="G376" s="42">
        <f t="shared" si="10"/>
        <v>1021.8</v>
      </c>
    </row>
    <row r="377" spans="1:7" ht="25.5">
      <c r="A377" s="50">
        <f t="shared" si="11"/>
        <v>366</v>
      </c>
      <c r="B377" s="213" t="s">
        <v>98</v>
      </c>
      <c r="C377" s="214" t="s">
        <v>34</v>
      </c>
      <c r="D377" s="214" t="s">
        <v>413</v>
      </c>
      <c r="E377" s="214" t="s">
        <v>87</v>
      </c>
      <c r="F377" s="215">
        <v>1021800</v>
      </c>
      <c r="G377" s="42">
        <f t="shared" si="10"/>
        <v>1021.8</v>
      </c>
    </row>
    <row r="378" spans="1:7" ht="38.25">
      <c r="A378" s="50">
        <f t="shared" si="11"/>
        <v>367</v>
      </c>
      <c r="B378" s="213" t="s">
        <v>730</v>
      </c>
      <c r="C378" s="214" t="s">
        <v>34</v>
      </c>
      <c r="D378" s="214" t="s">
        <v>568</v>
      </c>
      <c r="E378" s="214" t="s">
        <v>14</v>
      </c>
      <c r="F378" s="215">
        <v>8454500</v>
      </c>
      <c r="G378" s="42">
        <f t="shared" si="10"/>
        <v>8454.5</v>
      </c>
    </row>
    <row r="379" spans="1:7" ht="25.5">
      <c r="A379" s="50">
        <f t="shared" si="11"/>
        <v>368</v>
      </c>
      <c r="B379" s="213" t="s">
        <v>98</v>
      </c>
      <c r="C379" s="214" t="s">
        <v>34</v>
      </c>
      <c r="D379" s="214" t="s">
        <v>568</v>
      </c>
      <c r="E379" s="214" t="s">
        <v>87</v>
      </c>
      <c r="F379" s="215">
        <v>8454500</v>
      </c>
      <c r="G379" s="42">
        <f t="shared" si="10"/>
        <v>8454.5</v>
      </c>
    </row>
    <row r="380" spans="1:7" ht="38.25">
      <c r="A380" s="50">
        <f t="shared" si="11"/>
        <v>369</v>
      </c>
      <c r="B380" s="213" t="s">
        <v>657</v>
      </c>
      <c r="C380" s="214" t="s">
        <v>34</v>
      </c>
      <c r="D380" s="214" t="s">
        <v>572</v>
      </c>
      <c r="E380" s="214" t="s">
        <v>14</v>
      </c>
      <c r="F380" s="215">
        <v>12744028.32</v>
      </c>
      <c r="G380" s="42">
        <f t="shared" si="10"/>
        <v>12744.02832</v>
      </c>
    </row>
    <row r="381" spans="1:7" ht="51">
      <c r="A381" s="50">
        <f t="shared" si="11"/>
        <v>370</v>
      </c>
      <c r="B381" s="213" t="s">
        <v>137</v>
      </c>
      <c r="C381" s="214" t="s">
        <v>34</v>
      </c>
      <c r="D381" s="214" t="s">
        <v>573</v>
      </c>
      <c r="E381" s="214" t="s">
        <v>14</v>
      </c>
      <c r="F381" s="215">
        <v>5245512.82</v>
      </c>
      <c r="G381" s="42">
        <f t="shared" si="10"/>
        <v>5245.51282</v>
      </c>
    </row>
    <row r="382" spans="1:7" ht="12.75">
      <c r="A382" s="50">
        <f t="shared" si="11"/>
        <v>371</v>
      </c>
      <c r="B382" s="213" t="s">
        <v>100</v>
      </c>
      <c r="C382" s="214" t="s">
        <v>34</v>
      </c>
      <c r="D382" s="214" t="s">
        <v>573</v>
      </c>
      <c r="E382" s="214" t="s">
        <v>88</v>
      </c>
      <c r="F382" s="215">
        <v>4216936.82</v>
      </c>
      <c r="G382" s="42">
        <f t="shared" si="10"/>
        <v>4216.93682</v>
      </c>
    </row>
    <row r="383" spans="1:7" ht="25.5">
      <c r="A383" s="50">
        <f t="shared" si="11"/>
        <v>372</v>
      </c>
      <c r="B383" s="213" t="s">
        <v>98</v>
      </c>
      <c r="C383" s="214" t="s">
        <v>34</v>
      </c>
      <c r="D383" s="214" t="s">
        <v>573</v>
      </c>
      <c r="E383" s="214" t="s">
        <v>87</v>
      </c>
      <c r="F383" s="215">
        <v>977076</v>
      </c>
      <c r="G383" s="42">
        <f t="shared" si="10"/>
        <v>977.076</v>
      </c>
    </row>
    <row r="384" spans="1:7" ht="12.75">
      <c r="A384" s="50">
        <f t="shared" si="11"/>
        <v>373</v>
      </c>
      <c r="B384" s="213" t="s">
        <v>471</v>
      </c>
      <c r="C384" s="214" t="s">
        <v>34</v>
      </c>
      <c r="D384" s="214" t="s">
        <v>573</v>
      </c>
      <c r="E384" s="214" t="s">
        <v>452</v>
      </c>
      <c r="F384" s="215">
        <v>50000</v>
      </c>
      <c r="G384" s="42">
        <f t="shared" si="10"/>
        <v>50</v>
      </c>
    </row>
    <row r="385" spans="1:7" ht="12.75">
      <c r="A385" s="50">
        <f t="shared" si="11"/>
        <v>374</v>
      </c>
      <c r="B385" s="213" t="s">
        <v>101</v>
      </c>
      <c r="C385" s="214" t="s">
        <v>34</v>
      </c>
      <c r="D385" s="214" t="s">
        <v>573</v>
      </c>
      <c r="E385" s="214" t="s">
        <v>89</v>
      </c>
      <c r="F385" s="215">
        <v>1500</v>
      </c>
      <c r="G385" s="42">
        <f t="shared" si="10"/>
        <v>1.5</v>
      </c>
    </row>
    <row r="386" spans="1:7" ht="51">
      <c r="A386" s="50">
        <f t="shared" si="11"/>
        <v>375</v>
      </c>
      <c r="B386" s="213" t="s">
        <v>658</v>
      </c>
      <c r="C386" s="214" t="s">
        <v>34</v>
      </c>
      <c r="D386" s="214" t="s">
        <v>575</v>
      </c>
      <c r="E386" s="214" t="s">
        <v>14</v>
      </c>
      <c r="F386" s="215">
        <v>423851.76</v>
      </c>
      <c r="G386" s="42">
        <f t="shared" si="10"/>
        <v>423.85176</v>
      </c>
    </row>
    <row r="387" spans="1:7" ht="25.5">
      <c r="A387" s="50">
        <f t="shared" si="11"/>
        <v>376</v>
      </c>
      <c r="B387" s="213" t="s">
        <v>98</v>
      </c>
      <c r="C387" s="214" t="s">
        <v>34</v>
      </c>
      <c r="D387" s="214" t="s">
        <v>575</v>
      </c>
      <c r="E387" s="214" t="s">
        <v>87</v>
      </c>
      <c r="F387" s="215">
        <v>353851.76</v>
      </c>
      <c r="G387" s="42">
        <f t="shared" si="10"/>
        <v>353.85176</v>
      </c>
    </row>
    <row r="388" spans="1:7" ht="12.75">
      <c r="A388" s="50">
        <f t="shared" si="11"/>
        <v>377</v>
      </c>
      <c r="B388" s="213" t="s">
        <v>367</v>
      </c>
      <c r="C388" s="214" t="s">
        <v>34</v>
      </c>
      <c r="D388" s="214" t="s">
        <v>575</v>
      </c>
      <c r="E388" s="214" t="s">
        <v>267</v>
      </c>
      <c r="F388" s="215">
        <v>70000</v>
      </c>
      <c r="G388" s="42">
        <f t="shared" si="10"/>
        <v>70</v>
      </c>
    </row>
    <row r="389" spans="1:7" ht="38.25">
      <c r="A389" s="50">
        <f t="shared" si="11"/>
        <v>378</v>
      </c>
      <c r="B389" s="213" t="s">
        <v>875</v>
      </c>
      <c r="C389" s="214" t="s">
        <v>34</v>
      </c>
      <c r="D389" s="214" t="s">
        <v>872</v>
      </c>
      <c r="E389" s="214" t="s">
        <v>14</v>
      </c>
      <c r="F389" s="215">
        <v>7074663.74</v>
      </c>
      <c r="G389" s="42">
        <f t="shared" si="10"/>
        <v>7074.66374</v>
      </c>
    </row>
    <row r="390" spans="1:7" ht="12.75">
      <c r="A390" s="50">
        <f t="shared" si="11"/>
        <v>379</v>
      </c>
      <c r="B390" s="213" t="s">
        <v>100</v>
      </c>
      <c r="C390" s="214" t="s">
        <v>34</v>
      </c>
      <c r="D390" s="214" t="s">
        <v>872</v>
      </c>
      <c r="E390" s="214" t="s">
        <v>88</v>
      </c>
      <c r="F390" s="215">
        <v>6512625.74</v>
      </c>
      <c r="G390" s="42">
        <f t="shared" si="10"/>
        <v>6512.62574</v>
      </c>
    </row>
    <row r="391" spans="1:7" ht="25.5">
      <c r="A391" s="50">
        <f t="shared" si="11"/>
        <v>380</v>
      </c>
      <c r="B391" s="213" t="s">
        <v>98</v>
      </c>
      <c r="C391" s="214" t="s">
        <v>34</v>
      </c>
      <c r="D391" s="214" t="s">
        <v>872</v>
      </c>
      <c r="E391" s="214" t="s">
        <v>87</v>
      </c>
      <c r="F391" s="215">
        <v>562038</v>
      </c>
      <c r="G391" s="42">
        <f t="shared" si="10"/>
        <v>562.038</v>
      </c>
    </row>
    <row r="392" spans="1:7" ht="38.25">
      <c r="A392" s="50">
        <f t="shared" si="11"/>
        <v>381</v>
      </c>
      <c r="B392" s="213" t="s">
        <v>602</v>
      </c>
      <c r="C392" s="214" t="s">
        <v>34</v>
      </c>
      <c r="D392" s="214" t="s">
        <v>264</v>
      </c>
      <c r="E392" s="214" t="s">
        <v>14</v>
      </c>
      <c r="F392" s="215">
        <v>6263818.95</v>
      </c>
      <c r="G392" s="42">
        <f t="shared" si="10"/>
        <v>6263.81895</v>
      </c>
    </row>
    <row r="393" spans="1:7" ht="25.5">
      <c r="A393" s="50">
        <f t="shared" si="11"/>
        <v>382</v>
      </c>
      <c r="B393" s="213" t="s">
        <v>97</v>
      </c>
      <c r="C393" s="214" t="s">
        <v>34</v>
      </c>
      <c r="D393" s="214" t="s">
        <v>477</v>
      </c>
      <c r="E393" s="214" t="s">
        <v>14</v>
      </c>
      <c r="F393" s="215">
        <v>6263818.95</v>
      </c>
      <c r="G393" s="42">
        <f t="shared" si="10"/>
        <v>6263.81895</v>
      </c>
    </row>
    <row r="394" spans="1:7" ht="25.5">
      <c r="A394" s="50">
        <f t="shared" si="11"/>
        <v>383</v>
      </c>
      <c r="B394" s="213" t="s">
        <v>96</v>
      </c>
      <c r="C394" s="214" t="s">
        <v>34</v>
      </c>
      <c r="D394" s="214" t="s">
        <v>477</v>
      </c>
      <c r="E394" s="214" t="s">
        <v>86</v>
      </c>
      <c r="F394" s="215">
        <v>6263818.95</v>
      </c>
      <c r="G394" s="42">
        <f t="shared" si="10"/>
        <v>6263.81895</v>
      </c>
    </row>
    <row r="395" spans="1:7" ht="12.75">
      <c r="A395" s="50">
        <f t="shared" si="11"/>
        <v>384</v>
      </c>
      <c r="B395" s="213" t="s">
        <v>62</v>
      </c>
      <c r="C395" s="214" t="s">
        <v>35</v>
      </c>
      <c r="D395" s="214" t="s">
        <v>261</v>
      </c>
      <c r="E395" s="214" t="s">
        <v>14</v>
      </c>
      <c r="F395" s="215">
        <v>28297619.71</v>
      </c>
      <c r="G395" s="42">
        <f t="shared" si="10"/>
        <v>28297.619710000003</v>
      </c>
    </row>
    <row r="396" spans="1:7" ht="12.75">
      <c r="A396" s="50">
        <f t="shared" si="11"/>
        <v>385</v>
      </c>
      <c r="B396" s="213" t="s">
        <v>63</v>
      </c>
      <c r="C396" s="214" t="s">
        <v>36</v>
      </c>
      <c r="D396" s="214" t="s">
        <v>261</v>
      </c>
      <c r="E396" s="214" t="s">
        <v>14</v>
      </c>
      <c r="F396" s="215">
        <v>22881465.07</v>
      </c>
      <c r="G396" s="42">
        <f aca="true" t="shared" si="12" ref="G396:G459">F396/1000</f>
        <v>22881.465070000002</v>
      </c>
    </row>
    <row r="397" spans="1:7" ht="38.25">
      <c r="A397" s="50">
        <f t="shared" si="11"/>
        <v>386</v>
      </c>
      <c r="B397" s="213" t="s">
        <v>650</v>
      </c>
      <c r="C397" s="214" t="s">
        <v>36</v>
      </c>
      <c r="D397" s="214" t="s">
        <v>346</v>
      </c>
      <c r="E397" s="214" t="s">
        <v>14</v>
      </c>
      <c r="F397" s="215">
        <v>22881465.07</v>
      </c>
      <c r="G397" s="42">
        <f t="shared" si="12"/>
        <v>22881.465070000002</v>
      </c>
    </row>
    <row r="398" spans="1:7" ht="12.75">
      <c r="A398" s="50">
        <f aca="true" t="shared" si="13" ref="A398:A461">A397+1</f>
        <v>387</v>
      </c>
      <c r="B398" s="213" t="s">
        <v>145</v>
      </c>
      <c r="C398" s="214" t="s">
        <v>36</v>
      </c>
      <c r="D398" s="214" t="s">
        <v>353</v>
      </c>
      <c r="E398" s="214" t="s">
        <v>14</v>
      </c>
      <c r="F398" s="215">
        <v>22881465.07</v>
      </c>
      <c r="G398" s="42">
        <f t="shared" si="12"/>
        <v>22881.465070000002</v>
      </c>
    </row>
    <row r="399" spans="1:7" ht="63.75">
      <c r="A399" s="50">
        <f t="shared" si="13"/>
        <v>388</v>
      </c>
      <c r="B399" s="213" t="s">
        <v>1214</v>
      </c>
      <c r="C399" s="214" t="s">
        <v>36</v>
      </c>
      <c r="D399" s="214" t="s">
        <v>1215</v>
      </c>
      <c r="E399" s="214" t="s">
        <v>14</v>
      </c>
      <c r="F399" s="215">
        <v>520000</v>
      </c>
      <c r="G399" s="42">
        <f t="shared" si="12"/>
        <v>520</v>
      </c>
    </row>
    <row r="400" spans="1:7" ht="12.75">
      <c r="A400" s="50">
        <f t="shared" si="13"/>
        <v>389</v>
      </c>
      <c r="B400" s="213" t="s">
        <v>125</v>
      </c>
      <c r="C400" s="214" t="s">
        <v>36</v>
      </c>
      <c r="D400" s="214" t="s">
        <v>1215</v>
      </c>
      <c r="E400" s="214" t="s">
        <v>85</v>
      </c>
      <c r="F400" s="215">
        <v>520000</v>
      </c>
      <c r="G400" s="42">
        <f t="shared" si="12"/>
        <v>520</v>
      </c>
    </row>
    <row r="401" spans="1:7" ht="12.75">
      <c r="A401" s="50">
        <f t="shared" si="13"/>
        <v>390</v>
      </c>
      <c r="B401" s="213" t="s">
        <v>146</v>
      </c>
      <c r="C401" s="214" t="s">
        <v>36</v>
      </c>
      <c r="D401" s="214" t="s">
        <v>354</v>
      </c>
      <c r="E401" s="214" t="s">
        <v>14</v>
      </c>
      <c r="F401" s="215">
        <v>16146084.04</v>
      </c>
      <c r="G401" s="42">
        <f t="shared" si="12"/>
        <v>16146.08404</v>
      </c>
    </row>
    <row r="402" spans="1:7" ht="12.75">
      <c r="A402" s="50">
        <f t="shared" si="13"/>
        <v>391</v>
      </c>
      <c r="B402" s="213" t="s">
        <v>100</v>
      </c>
      <c r="C402" s="214" t="s">
        <v>36</v>
      </c>
      <c r="D402" s="214" t="s">
        <v>354</v>
      </c>
      <c r="E402" s="214" t="s">
        <v>88</v>
      </c>
      <c r="F402" s="215">
        <v>14579022.89</v>
      </c>
      <c r="G402" s="42">
        <f t="shared" si="12"/>
        <v>14579.02289</v>
      </c>
    </row>
    <row r="403" spans="1:7" ht="25.5">
      <c r="A403" s="50">
        <f t="shared" si="13"/>
        <v>392</v>
      </c>
      <c r="B403" s="213" t="s">
        <v>98</v>
      </c>
      <c r="C403" s="214" t="s">
        <v>36</v>
      </c>
      <c r="D403" s="214" t="s">
        <v>354</v>
      </c>
      <c r="E403" s="214" t="s">
        <v>87</v>
      </c>
      <c r="F403" s="215">
        <v>1197061.15</v>
      </c>
      <c r="G403" s="42">
        <f t="shared" si="12"/>
        <v>1197.06115</v>
      </c>
    </row>
    <row r="404" spans="1:7" ht="12.75">
      <c r="A404" s="50">
        <f t="shared" si="13"/>
        <v>393</v>
      </c>
      <c r="B404" s="213" t="s">
        <v>101</v>
      </c>
      <c r="C404" s="214" t="s">
        <v>36</v>
      </c>
      <c r="D404" s="214" t="s">
        <v>354</v>
      </c>
      <c r="E404" s="214" t="s">
        <v>89</v>
      </c>
      <c r="F404" s="215">
        <v>370000</v>
      </c>
      <c r="G404" s="42">
        <f t="shared" si="12"/>
        <v>370</v>
      </c>
    </row>
    <row r="405" spans="1:7" ht="38.25">
      <c r="A405" s="50">
        <f t="shared" si="13"/>
        <v>394</v>
      </c>
      <c r="B405" s="213" t="s">
        <v>221</v>
      </c>
      <c r="C405" s="214" t="s">
        <v>36</v>
      </c>
      <c r="D405" s="214" t="s">
        <v>355</v>
      </c>
      <c r="E405" s="214" t="s">
        <v>14</v>
      </c>
      <c r="F405" s="215">
        <v>102261.31</v>
      </c>
      <c r="G405" s="42">
        <f t="shared" si="12"/>
        <v>102.26131</v>
      </c>
    </row>
    <row r="406" spans="1:7" ht="25.5">
      <c r="A406" s="50">
        <f t="shared" si="13"/>
        <v>395</v>
      </c>
      <c r="B406" s="213" t="s">
        <v>98</v>
      </c>
      <c r="C406" s="214" t="s">
        <v>36</v>
      </c>
      <c r="D406" s="214" t="s">
        <v>355</v>
      </c>
      <c r="E406" s="214" t="s">
        <v>87</v>
      </c>
      <c r="F406" s="215">
        <v>102261.31</v>
      </c>
      <c r="G406" s="42">
        <f t="shared" si="12"/>
        <v>102.26131</v>
      </c>
    </row>
    <row r="407" spans="1:7" ht="12.75">
      <c r="A407" s="50">
        <f t="shared" si="13"/>
        <v>396</v>
      </c>
      <c r="B407" s="213" t="s">
        <v>147</v>
      </c>
      <c r="C407" s="214" t="s">
        <v>36</v>
      </c>
      <c r="D407" s="214" t="s">
        <v>356</v>
      </c>
      <c r="E407" s="214" t="s">
        <v>14</v>
      </c>
      <c r="F407" s="215">
        <v>5213519.72</v>
      </c>
      <c r="G407" s="42">
        <f t="shared" si="12"/>
        <v>5213.519719999999</v>
      </c>
    </row>
    <row r="408" spans="1:7" ht="25.5">
      <c r="A408" s="50">
        <f t="shared" si="13"/>
        <v>397</v>
      </c>
      <c r="B408" s="213" t="s">
        <v>98</v>
      </c>
      <c r="C408" s="214" t="s">
        <v>36</v>
      </c>
      <c r="D408" s="214" t="s">
        <v>356</v>
      </c>
      <c r="E408" s="214" t="s">
        <v>87</v>
      </c>
      <c r="F408" s="215">
        <v>5213519.72</v>
      </c>
      <c r="G408" s="42">
        <f t="shared" si="12"/>
        <v>5213.519719999999</v>
      </c>
    </row>
    <row r="409" spans="1:7" ht="25.5">
      <c r="A409" s="50">
        <f t="shared" si="13"/>
        <v>398</v>
      </c>
      <c r="B409" s="213" t="s">
        <v>148</v>
      </c>
      <c r="C409" s="214" t="s">
        <v>36</v>
      </c>
      <c r="D409" s="214" t="s">
        <v>357</v>
      </c>
      <c r="E409" s="214" t="s">
        <v>14</v>
      </c>
      <c r="F409" s="215">
        <v>210600</v>
      </c>
      <c r="G409" s="42">
        <f t="shared" si="12"/>
        <v>210.6</v>
      </c>
    </row>
    <row r="410" spans="1:7" ht="25.5">
      <c r="A410" s="50">
        <f t="shared" si="13"/>
        <v>399</v>
      </c>
      <c r="B410" s="213" t="s">
        <v>98</v>
      </c>
      <c r="C410" s="214" t="s">
        <v>36</v>
      </c>
      <c r="D410" s="214" t="s">
        <v>357</v>
      </c>
      <c r="E410" s="214" t="s">
        <v>87</v>
      </c>
      <c r="F410" s="215">
        <v>210600</v>
      </c>
      <c r="G410" s="42">
        <f t="shared" si="12"/>
        <v>210.6</v>
      </c>
    </row>
    <row r="411" spans="1:7" ht="12.75">
      <c r="A411" s="50">
        <f t="shared" si="13"/>
        <v>400</v>
      </c>
      <c r="B411" s="213" t="s">
        <v>149</v>
      </c>
      <c r="C411" s="214" t="s">
        <v>36</v>
      </c>
      <c r="D411" s="214" t="s">
        <v>358</v>
      </c>
      <c r="E411" s="214" t="s">
        <v>14</v>
      </c>
      <c r="F411" s="215">
        <v>463500</v>
      </c>
      <c r="G411" s="42">
        <f t="shared" si="12"/>
        <v>463.5</v>
      </c>
    </row>
    <row r="412" spans="1:7" ht="25.5">
      <c r="A412" s="50">
        <f t="shared" si="13"/>
        <v>401</v>
      </c>
      <c r="B412" s="213" t="s">
        <v>98</v>
      </c>
      <c r="C412" s="214" t="s">
        <v>36</v>
      </c>
      <c r="D412" s="214" t="s">
        <v>358</v>
      </c>
      <c r="E412" s="214" t="s">
        <v>87</v>
      </c>
      <c r="F412" s="215">
        <v>463500</v>
      </c>
      <c r="G412" s="42">
        <f t="shared" si="12"/>
        <v>463.5</v>
      </c>
    </row>
    <row r="413" spans="1:7" ht="76.5">
      <c r="A413" s="50">
        <f t="shared" si="13"/>
        <v>402</v>
      </c>
      <c r="B413" s="213" t="s">
        <v>424</v>
      </c>
      <c r="C413" s="214" t="s">
        <v>36</v>
      </c>
      <c r="D413" s="214" t="s">
        <v>425</v>
      </c>
      <c r="E413" s="214" t="s">
        <v>14</v>
      </c>
      <c r="F413" s="215">
        <v>131125</v>
      </c>
      <c r="G413" s="42">
        <f t="shared" si="12"/>
        <v>131.125</v>
      </c>
    </row>
    <row r="414" spans="1:7" ht="25.5">
      <c r="A414" s="50">
        <f t="shared" si="13"/>
        <v>403</v>
      </c>
      <c r="B414" s="213" t="s">
        <v>98</v>
      </c>
      <c r="C414" s="214" t="s">
        <v>36</v>
      </c>
      <c r="D414" s="214" t="s">
        <v>425</v>
      </c>
      <c r="E414" s="214" t="s">
        <v>87</v>
      </c>
      <c r="F414" s="215">
        <v>131125</v>
      </c>
      <c r="G414" s="42">
        <f t="shared" si="12"/>
        <v>131.125</v>
      </c>
    </row>
    <row r="415" spans="1:7" ht="25.5">
      <c r="A415" s="50">
        <f t="shared" si="13"/>
        <v>404</v>
      </c>
      <c r="B415" s="213" t="s">
        <v>738</v>
      </c>
      <c r="C415" s="214" t="s">
        <v>36</v>
      </c>
      <c r="D415" s="214" t="s">
        <v>813</v>
      </c>
      <c r="E415" s="214" t="s">
        <v>14</v>
      </c>
      <c r="F415" s="215">
        <v>94375</v>
      </c>
      <c r="G415" s="42">
        <f t="shared" si="12"/>
        <v>94.375</v>
      </c>
    </row>
    <row r="416" spans="1:7" ht="25.5">
      <c r="A416" s="50">
        <f t="shared" si="13"/>
        <v>405</v>
      </c>
      <c r="B416" s="213" t="s">
        <v>98</v>
      </c>
      <c r="C416" s="214" t="s">
        <v>36</v>
      </c>
      <c r="D416" s="214" t="s">
        <v>813</v>
      </c>
      <c r="E416" s="214" t="s">
        <v>87</v>
      </c>
      <c r="F416" s="215">
        <v>94375</v>
      </c>
      <c r="G416" s="42">
        <f t="shared" si="12"/>
        <v>94.375</v>
      </c>
    </row>
    <row r="417" spans="1:10" ht="12.75">
      <c r="A417" s="50">
        <f t="shared" si="13"/>
        <v>406</v>
      </c>
      <c r="B417" s="213" t="s">
        <v>64</v>
      </c>
      <c r="C417" s="214" t="s">
        <v>0</v>
      </c>
      <c r="D417" s="214" t="s">
        <v>261</v>
      </c>
      <c r="E417" s="214" t="s">
        <v>14</v>
      </c>
      <c r="F417" s="215">
        <v>5416154.64</v>
      </c>
      <c r="G417" s="42">
        <f t="shared" si="12"/>
        <v>5416.15464</v>
      </c>
      <c r="H417" s="23"/>
      <c r="I417" s="23"/>
      <c r="J417" s="23"/>
    </row>
    <row r="418" spans="1:10" ht="38.25">
      <c r="A418" s="50">
        <f t="shared" si="13"/>
        <v>407</v>
      </c>
      <c r="B418" s="213" t="s">
        <v>650</v>
      </c>
      <c r="C418" s="214" t="s">
        <v>0</v>
      </c>
      <c r="D418" s="214" t="s">
        <v>346</v>
      </c>
      <c r="E418" s="214" t="s">
        <v>14</v>
      </c>
      <c r="F418" s="215">
        <v>1244018.54</v>
      </c>
      <c r="G418" s="42">
        <f t="shared" si="12"/>
        <v>1244.01854</v>
      </c>
      <c r="H418" s="23"/>
      <c r="I418" s="23"/>
      <c r="J418" s="210"/>
    </row>
    <row r="419" spans="1:10" ht="12.75">
      <c r="A419" s="50">
        <f t="shared" si="13"/>
        <v>408</v>
      </c>
      <c r="B419" s="213" t="s">
        <v>659</v>
      </c>
      <c r="C419" s="214" t="s">
        <v>0</v>
      </c>
      <c r="D419" s="214" t="s">
        <v>361</v>
      </c>
      <c r="E419" s="214" t="s">
        <v>14</v>
      </c>
      <c r="F419" s="215">
        <v>1244018.54</v>
      </c>
      <c r="G419" s="42">
        <f t="shared" si="12"/>
        <v>1244.01854</v>
      </c>
      <c r="H419" s="23"/>
      <c r="I419" s="23"/>
      <c r="J419" s="23"/>
    </row>
    <row r="420" spans="1:10" ht="38.25">
      <c r="A420" s="50">
        <f t="shared" si="13"/>
        <v>409</v>
      </c>
      <c r="B420" s="213" t="s">
        <v>222</v>
      </c>
      <c r="C420" s="214" t="s">
        <v>0</v>
      </c>
      <c r="D420" s="214" t="s">
        <v>362</v>
      </c>
      <c r="E420" s="214" t="s">
        <v>14</v>
      </c>
      <c r="F420" s="215">
        <v>1244018.54</v>
      </c>
      <c r="G420" s="42">
        <f t="shared" si="12"/>
        <v>1244.01854</v>
      </c>
      <c r="H420" s="23"/>
      <c r="I420" s="23"/>
      <c r="J420" s="23"/>
    </row>
    <row r="421" spans="1:10" ht="12.75">
      <c r="A421" s="50">
        <f t="shared" si="13"/>
        <v>410</v>
      </c>
      <c r="B421" s="213" t="s">
        <v>100</v>
      </c>
      <c r="C421" s="214" t="s">
        <v>0</v>
      </c>
      <c r="D421" s="214" t="s">
        <v>362</v>
      </c>
      <c r="E421" s="214" t="s">
        <v>88</v>
      </c>
      <c r="F421" s="215">
        <v>1136161.06</v>
      </c>
      <c r="G421" s="42">
        <f t="shared" si="12"/>
        <v>1136.1610600000001</v>
      </c>
      <c r="H421" s="23"/>
      <c r="I421" s="23"/>
      <c r="J421" s="23"/>
    </row>
    <row r="422" spans="1:10" ht="25.5">
      <c r="A422" s="50">
        <f t="shared" si="13"/>
        <v>411</v>
      </c>
      <c r="B422" s="213" t="s">
        <v>98</v>
      </c>
      <c r="C422" s="214" t="s">
        <v>0</v>
      </c>
      <c r="D422" s="214" t="s">
        <v>362</v>
      </c>
      <c r="E422" s="214" t="s">
        <v>87</v>
      </c>
      <c r="F422" s="215">
        <v>107857.48</v>
      </c>
      <c r="G422" s="42">
        <f t="shared" si="12"/>
        <v>107.85748</v>
      </c>
      <c r="H422" s="23"/>
      <c r="I422" s="23"/>
      <c r="J422" s="23"/>
    </row>
    <row r="423" spans="1:10" ht="38.25">
      <c r="A423" s="50">
        <f t="shared" si="13"/>
        <v>412</v>
      </c>
      <c r="B423" s="213" t="s">
        <v>602</v>
      </c>
      <c r="C423" s="214" t="s">
        <v>0</v>
      </c>
      <c r="D423" s="214" t="s">
        <v>264</v>
      </c>
      <c r="E423" s="214" t="s">
        <v>14</v>
      </c>
      <c r="F423" s="215">
        <v>4172136.1</v>
      </c>
      <c r="G423" s="42">
        <f t="shared" si="12"/>
        <v>4172.1361</v>
      </c>
      <c r="H423" s="23"/>
      <c r="I423" s="23"/>
      <c r="J423" s="23"/>
    </row>
    <row r="424" spans="1:10" ht="25.5">
      <c r="A424" s="50">
        <f t="shared" si="13"/>
        <v>413</v>
      </c>
      <c r="B424" s="213" t="s">
        <v>97</v>
      </c>
      <c r="C424" s="214" t="s">
        <v>0</v>
      </c>
      <c r="D424" s="214" t="s">
        <v>477</v>
      </c>
      <c r="E424" s="214" t="s">
        <v>14</v>
      </c>
      <c r="F424" s="215">
        <v>4172136.1</v>
      </c>
      <c r="G424" s="42">
        <f t="shared" si="12"/>
        <v>4172.1361</v>
      </c>
      <c r="H424" s="23"/>
      <c r="I424" s="23"/>
      <c r="J424" s="23"/>
    </row>
    <row r="425" spans="1:10" ht="25.5">
      <c r="A425" s="50">
        <f t="shared" si="13"/>
        <v>414</v>
      </c>
      <c r="B425" s="213" t="s">
        <v>96</v>
      </c>
      <c r="C425" s="214" t="s">
        <v>0</v>
      </c>
      <c r="D425" s="214" t="s">
        <v>477</v>
      </c>
      <c r="E425" s="214" t="s">
        <v>86</v>
      </c>
      <c r="F425" s="215">
        <v>3958963.1</v>
      </c>
      <c r="G425" s="42">
        <f t="shared" si="12"/>
        <v>3958.9631</v>
      </c>
      <c r="H425" s="23"/>
      <c r="I425" s="23"/>
      <c r="J425" s="23"/>
    </row>
    <row r="426" spans="1:10" ht="25.5">
      <c r="A426" s="50">
        <f t="shared" si="13"/>
        <v>415</v>
      </c>
      <c r="B426" s="213" t="s">
        <v>98</v>
      </c>
      <c r="C426" s="214" t="s">
        <v>0</v>
      </c>
      <c r="D426" s="214" t="s">
        <v>477</v>
      </c>
      <c r="E426" s="214" t="s">
        <v>87</v>
      </c>
      <c r="F426" s="215">
        <v>213173</v>
      </c>
      <c r="G426" s="42">
        <f t="shared" si="12"/>
        <v>213.173</v>
      </c>
      <c r="H426" s="23"/>
      <c r="I426" s="23"/>
      <c r="J426" s="23"/>
    </row>
    <row r="427" spans="1:10" ht="12.75">
      <c r="A427" s="50">
        <f t="shared" si="13"/>
        <v>416</v>
      </c>
      <c r="B427" s="213" t="s">
        <v>65</v>
      </c>
      <c r="C427" s="214" t="s">
        <v>37</v>
      </c>
      <c r="D427" s="214" t="s">
        <v>261</v>
      </c>
      <c r="E427" s="214" t="s">
        <v>14</v>
      </c>
      <c r="F427" s="215">
        <v>152508432.4</v>
      </c>
      <c r="G427" s="42">
        <f t="shared" si="12"/>
        <v>152508.43240000002</v>
      </c>
      <c r="H427" s="23"/>
      <c r="I427" s="23"/>
      <c r="J427" s="23"/>
    </row>
    <row r="428" spans="1:10" ht="12.75">
      <c r="A428" s="50">
        <f t="shared" si="13"/>
        <v>417</v>
      </c>
      <c r="B428" s="213" t="s">
        <v>66</v>
      </c>
      <c r="C428" s="214" t="s">
        <v>38</v>
      </c>
      <c r="D428" s="214" t="s">
        <v>261</v>
      </c>
      <c r="E428" s="214" t="s">
        <v>14</v>
      </c>
      <c r="F428" s="215">
        <v>6178131</v>
      </c>
      <c r="G428" s="42">
        <f t="shared" si="12"/>
        <v>6178.131</v>
      </c>
      <c r="H428" s="23"/>
      <c r="I428" s="23"/>
      <c r="J428" s="23"/>
    </row>
    <row r="429" spans="1:10" ht="38.25">
      <c r="A429" s="50">
        <f t="shared" si="13"/>
        <v>418</v>
      </c>
      <c r="B429" s="213" t="s">
        <v>602</v>
      </c>
      <c r="C429" s="214" t="s">
        <v>38</v>
      </c>
      <c r="D429" s="214" t="s">
        <v>264</v>
      </c>
      <c r="E429" s="214" t="s">
        <v>14</v>
      </c>
      <c r="F429" s="215">
        <v>6178131</v>
      </c>
      <c r="G429" s="42">
        <f t="shared" si="12"/>
        <v>6178.131</v>
      </c>
      <c r="H429" s="23"/>
      <c r="I429" s="23"/>
      <c r="J429" s="23"/>
    </row>
    <row r="430" spans="1:10" ht="12.75">
      <c r="A430" s="50">
        <f t="shared" si="13"/>
        <v>419</v>
      </c>
      <c r="B430" s="213" t="s">
        <v>116</v>
      </c>
      <c r="C430" s="214" t="s">
        <v>38</v>
      </c>
      <c r="D430" s="214" t="s">
        <v>382</v>
      </c>
      <c r="E430" s="214" t="s">
        <v>14</v>
      </c>
      <c r="F430" s="215">
        <v>6178131</v>
      </c>
      <c r="G430" s="42">
        <f t="shared" si="12"/>
        <v>6178.131</v>
      </c>
      <c r="H430" s="23"/>
      <c r="I430" s="23"/>
      <c r="J430" s="23"/>
    </row>
    <row r="431" spans="1:10" ht="12.75">
      <c r="A431" s="50">
        <f t="shared" si="13"/>
        <v>420</v>
      </c>
      <c r="B431" s="213" t="s">
        <v>117</v>
      </c>
      <c r="C431" s="214" t="s">
        <v>38</v>
      </c>
      <c r="D431" s="214" t="s">
        <v>382</v>
      </c>
      <c r="E431" s="214" t="s">
        <v>91</v>
      </c>
      <c r="F431" s="215">
        <v>6178131</v>
      </c>
      <c r="G431" s="42">
        <f t="shared" si="12"/>
        <v>6178.131</v>
      </c>
      <c r="H431" s="23"/>
      <c r="I431" s="210"/>
      <c r="J431" s="23"/>
    </row>
    <row r="432" spans="1:10" ht="12.75">
      <c r="A432" s="50">
        <f t="shared" si="13"/>
        <v>421</v>
      </c>
      <c r="B432" s="213" t="s">
        <v>67</v>
      </c>
      <c r="C432" s="214" t="s">
        <v>39</v>
      </c>
      <c r="D432" s="214" t="s">
        <v>261</v>
      </c>
      <c r="E432" s="214" t="s">
        <v>14</v>
      </c>
      <c r="F432" s="215">
        <v>135431731</v>
      </c>
      <c r="G432" s="42">
        <f t="shared" si="12"/>
        <v>135431.731</v>
      </c>
      <c r="H432" s="23"/>
      <c r="I432" s="23"/>
      <c r="J432" s="23"/>
    </row>
    <row r="433" spans="1:7" ht="38.25">
      <c r="A433" s="50">
        <f t="shared" si="13"/>
        <v>422</v>
      </c>
      <c r="B433" s="213" t="s">
        <v>625</v>
      </c>
      <c r="C433" s="214" t="s">
        <v>39</v>
      </c>
      <c r="D433" s="214" t="s">
        <v>290</v>
      </c>
      <c r="E433" s="214" t="s">
        <v>14</v>
      </c>
      <c r="F433" s="215">
        <v>1953000</v>
      </c>
      <c r="G433" s="42">
        <f t="shared" si="12"/>
        <v>1953</v>
      </c>
    </row>
    <row r="434" spans="1:7" ht="12.75">
      <c r="A434" s="50">
        <f t="shared" si="13"/>
        <v>423</v>
      </c>
      <c r="B434" s="213" t="s">
        <v>639</v>
      </c>
      <c r="C434" s="214" t="s">
        <v>39</v>
      </c>
      <c r="D434" s="214" t="s">
        <v>300</v>
      </c>
      <c r="E434" s="214" t="s">
        <v>14</v>
      </c>
      <c r="F434" s="215">
        <v>1953000</v>
      </c>
      <c r="G434" s="42">
        <f t="shared" si="12"/>
        <v>1953</v>
      </c>
    </row>
    <row r="435" spans="1:7" ht="25.5">
      <c r="A435" s="50">
        <f t="shared" si="13"/>
        <v>424</v>
      </c>
      <c r="B435" s="213" t="s">
        <v>821</v>
      </c>
      <c r="C435" s="214" t="s">
        <v>39</v>
      </c>
      <c r="D435" s="214" t="s">
        <v>804</v>
      </c>
      <c r="E435" s="214" t="s">
        <v>14</v>
      </c>
      <c r="F435" s="215">
        <v>876500</v>
      </c>
      <c r="G435" s="42">
        <f t="shared" si="12"/>
        <v>876.5</v>
      </c>
    </row>
    <row r="436" spans="1:7" ht="25.5">
      <c r="A436" s="50">
        <f t="shared" si="13"/>
        <v>425</v>
      </c>
      <c r="B436" s="213" t="s">
        <v>118</v>
      </c>
      <c r="C436" s="214" t="s">
        <v>39</v>
      </c>
      <c r="D436" s="214" t="s">
        <v>804</v>
      </c>
      <c r="E436" s="214" t="s">
        <v>92</v>
      </c>
      <c r="F436" s="215">
        <v>876500</v>
      </c>
      <c r="G436" s="42">
        <f t="shared" si="12"/>
        <v>876.5</v>
      </c>
    </row>
    <row r="437" spans="1:7" ht="38.25">
      <c r="A437" s="50">
        <f t="shared" si="13"/>
        <v>426</v>
      </c>
      <c r="B437" s="213" t="s">
        <v>822</v>
      </c>
      <c r="C437" s="214" t="s">
        <v>39</v>
      </c>
      <c r="D437" s="214" t="s">
        <v>806</v>
      </c>
      <c r="E437" s="214" t="s">
        <v>14</v>
      </c>
      <c r="F437" s="215">
        <v>976500</v>
      </c>
      <c r="G437" s="42">
        <f t="shared" si="12"/>
        <v>976.5</v>
      </c>
    </row>
    <row r="438" spans="1:7" ht="25.5">
      <c r="A438" s="50">
        <f t="shared" si="13"/>
        <v>427</v>
      </c>
      <c r="B438" s="213" t="s">
        <v>118</v>
      </c>
      <c r="C438" s="214" t="s">
        <v>39</v>
      </c>
      <c r="D438" s="214" t="s">
        <v>806</v>
      </c>
      <c r="E438" s="214" t="s">
        <v>92</v>
      </c>
      <c r="F438" s="215">
        <v>976500</v>
      </c>
      <c r="G438" s="42">
        <f t="shared" si="12"/>
        <v>976.5</v>
      </c>
    </row>
    <row r="439" spans="1:7" ht="25.5">
      <c r="A439" s="50">
        <f t="shared" si="13"/>
        <v>428</v>
      </c>
      <c r="B439" s="213" t="s">
        <v>823</v>
      </c>
      <c r="C439" s="214" t="s">
        <v>39</v>
      </c>
      <c r="D439" s="214" t="s">
        <v>547</v>
      </c>
      <c r="E439" s="214" t="s">
        <v>14</v>
      </c>
      <c r="F439" s="215">
        <v>100000</v>
      </c>
      <c r="G439" s="42">
        <f t="shared" si="12"/>
        <v>100</v>
      </c>
    </row>
    <row r="440" spans="1:7" ht="25.5">
      <c r="A440" s="50">
        <f t="shared" si="13"/>
        <v>429</v>
      </c>
      <c r="B440" s="213" t="s">
        <v>118</v>
      </c>
      <c r="C440" s="214" t="s">
        <v>39</v>
      </c>
      <c r="D440" s="214" t="s">
        <v>547</v>
      </c>
      <c r="E440" s="214" t="s">
        <v>92</v>
      </c>
      <c r="F440" s="215">
        <v>100000</v>
      </c>
      <c r="G440" s="42">
        <f t="shared" si="12"/>
        <v>100</v>
      </c>
    </row>
    <row r="441" spans="1:7" ht="38.25">
      <c r="A441" s="50">
        <f t="shared" si="13"/>
        <v>430</v>
      </c>
      <c r="B441" s="213" t="s">
        <v>613</v>
      </c>
      <c r="C441" s="214" t="s">
        <v>39</v>
      </c>
      <c r="D441" s="214" t="s">
        <v>302</v>
      </c>
      <c r="E441" s="214" t="s">
        <v>14</v>
      </c>
      <c r="F441" s="215">
        <v>133478731</v>
      </c>
      <c r="G441" s="42">
        <f t="shared" si="12"/>
        <v>133478.731</v>
      </c>
    </row>
    <row r="442" spans="1:7" ht="25.5">
      <c r="A442" s="50">
        <f t="shared" si="13"/>
        <v>431</v>
      </c>
      <c r="B442" s="213" t="s">
        <v>119</v>
      </c>
      <c r="C442" s="214" t="s">
        <v>39</v>
      </c>
      <c r="D442" s="214" t="s">
        <v>303</v>
      </c>
      <c r="E442" s="214" t="s">
        <v>14</v>
      </c>
      <c r="F442" s="215">
        <v>2100000</v>
      </c>
      <c r="G442" s="42">
        <f t="shared" si="12"/>
        <v>2100</v>
      </c>
    </row>
    <row r="443" spans="1:7" ht="12.75">
      <c r="A443" s="50">
        <f t="shared" si="13"/>
        <v>432</v>
      </c>
      <c r="B443" s="213" t="s">
        <v>113</v>
      </c>
      <c r="C443" s="214" t="s">
        <v>39</v>
      </c>
      <c r="D443" s="214" t="s">
        <v>303</v>
      </c>
      <c r="E443" s="214" t="s">
        <v>82</v>
      </c>
      <c r="F443" s="215">
        <v>2100000</v>
      </c>
      <c r="G443" s="42">
        <f t="shared" si="12"/>
        <v>2100</v>
      </c>
    </row>
    <row r="444" spans="1:7" ht="25.5">
      <c r="A444" s="50">
        <f t="shared" si="13"/>
        <v>433</v>
      </c>
      <c r="B444" s="213" t="s">
        <v>660</v>
      </c>
      <c r="C444" s="214" t="s">
        <v>39</v>
      </c>
      <c r="D444" s="214" t="s">
        <v>304</v>
      </c>
      <c r="E444" s="214" t="s">
        <v>14</v>
      </c>
      <c r="F444" s="215">
        <v>180000</v>
      </c>
      <c r="G444" s="42">
        <f t="shared" si="12"/>
        <v>180</v>
      </c>
    </row>
    <row r="445" spans="1:7" ht="38.25">
      <c r="A445" s="50">
        <f t="shared" si="13"/>
        <v>434</v>
      </c>
      <c r="B445" s="213" t="s">
        <v>731</v>
      </c>
      <c r="C445" s="214" t="s">
        <v>39</v>
      </c>
      <c r="D445" s="214" t="s">
        <v>304</v>
      </c>
      <c r="E445" s="214" t="s">
        <v>223</v>
      </c>
      <c r="F445" s="215">
        <v>180000</v>
      </c>
      <c r="G445" s="42">
        <f t="shared" si="12"/>
        <v>180</v>
      </c>
    </row>
    <row r="446" spans="1:7" ht="51">
      <c r="A446" s="50">
        <f t="shared" si="13"/>
        <v>435</v>
      </c>
      <c r="B446" s="213" t="s">
        <v>473</v>
      </c>
      <c r="C446" s="214" t="s">
        <v>39</v>
      </c>
      <c r="D446" s="214" t="s">
        <v>442</v>
      </c>
      <c r="E446" s="214" t="s">
        <v>14</v>
      </c>
      <c r="F446" s="215">
        <v>58000</v>
      </c>
      <c r="G446" s="42">
        <f t="shared" si="12"/>
        <v>58</v>
      </c>
    </row>
    <row r="447" spans="1:7" ht="25.5">
      <c r="A447" s="50">
        <f t="shared" si="13"/>
        <v>436</v>
      </c>
      <c r="B447" s="213" t="s">
        <v>98</v>
      </c>
      <c r="C447" s="214" t="s">
        <v>39</v>
      </c>
      <c r="D447" s="214" t="s">
        <v>442</v>
      </c>
      <c r="E447" s="214" t="s">
        <v>87</v>
      </c>
      <c r="F447" s="215">
        <v>58000</v>
      </c>
      <c r="G447" s="42">
        <f t="shared" si="12"/>
        <v>58</v>
      </c>
    </row>
    <row r="448" spans="1:7" ht="51">
      <c r="A448" s="50">
        <f t="shared" si="13"/>
        <v>437</v>
      </c>
      <c r="B448" s="213" t="s">
        <v>431</v>
      </c>
      <c r="C448" s="214" t="s">
        <v>39</v>
      </c>
      <c r="D448" s="214" t="s">
        <v>307</v>
      </c>
      <c r="E448" s="214" t="s">
        <v>14</v>
      </c>
      <c r="F448" s="215">
        <v>10841425</v>
      </c>
      <c r="G448" s="42">
        <f t="shared" si="12"/>
        <v>10841.425</v>
      </c>
    </row>
    <row r="449" spans="1:10" ht="25.5">
      <c r="A449" s="50">
        <f t="shared" si="13"/>
        <v>438</v>
      </c>
      <c r="B449" s="213" t="s">
        <v>98</v>
      </c>
      <c r="C449" s="214" t="s">
        <v>39</v>
      </c>
      <c r="D449" s="214" t="s">
        <v>307</v>
      </c>
      <c r="E449" s="214" t="s">
        <v>87</v>
      </c>
      <c r="F449" s="215">
        <v>103225</v>
      </c>
      <c r="G449" s="42">
        <f t="shared" si="12"/>
        <v>103.225</v>
      </c>
      <c r="H449" s="23"/>
      <c r="I449" s="23"/>
      <c r="J449" s="23"/>
    </row>
    <row r="450" spans="1:10" ht="25.5">
      <c r="A450" s="50">
        <f t="shared" si="13"/>
        <v>439</v>
      </c>
      <c r="B450" s="213" t="s">
        <v>118</v>
      </c>
      <c r="C450" s="214" t="s">
        <v>39</v>
      </c>
      <c r="D450" s="214" t="s">
        <v>307</v>
      </c>
      <c r="E450" s="214" t="s">
        <v>92</v>
      </c>
      <c r="F450" s="215">
        <v>10738200</v>
      </c>
      <c r="G450" s="42">
        <f t="shared" si="12"/>
        <v>10738.2</v>
      </c>
      <c r="H450" s="23"/>
      <c r="I450" s="23"/>
      <c r="J450" s="210"/>
    </row>
    <row r="451" spans="1:10" ht="63.75">
      <c r="A451" s="50">
        <f t="shared" si="13"/>
        <v>440</v>
      </c>
      <c r="B451" s="213" t="s">
        <v>732</v>
      </c>
      <c r="C451" s="214" t="s">
        <v>39</v>
      </c>
      <c r="D451" s="214" t="s">
        <v>308</v>
      </c>
      <c r="E451" s="214" t="s">
        <v>14</v>
      </c>
      <c r="F451" s="215">
        <v>110479820</v>
      </c>
      <c r="G451" s="42">
        <f t="shared" si="12"/>
        <v>110479.82</v>
      </c>
      <c r="H451" s="23"/>
      <c r="I451" s="23"/>
      <c r="J451" s="23"/>
    </row>
    <row r="452" spans="1:10" ht="25.5">
      <c r="A452" s="50">
        <f t="shared" si="13"/>
        <v>441</v>
      </c>
      <c r="B452" s="213" t="s">
        <v>98</v>
      </c>
      <c r="C452" s="214" t="s">
        <v>39</v>
      </c>
      <c r="D452" s="214" t="s">
        <v>308</v>
      </c>
      <c r="E452" s="214" t="s">
        <v>87</v>
      </c>
      <c r="F452" s="215">
        <v>1000000</v>
      </c>
      <c r="G452" s="42">
        <f t="shared" si="12"/>
        <v>1000</v>
      </c>
      <c r="H452" s="23"/>
      <c r="I452" s="23"/>
      <c r="J452" s="23"/>
    </row>
    <row r="453" spans="1:10" ht="25.5">
      <c r="A453" s="50">
        <f t="shared" si="13"/>
        <v>442</v>
      </c>
      <c r="B453" s="213" t="s">
        <v>118</v>
      </c>
      <c r="C453" s="214" t="s">
        <v>39</v>
      </c>
      <c r="D453" s="214" t="s">
        <v>308</v>
      </c>
      <c r="E453" s="214" t="s">
        <v>92</v>
      </c>
      <c r="F453" s="215">
        <v>109479820</v>
      </c>
      <c r="G453" s="42">
        <f t="shared" si="12"/>
        <v>109479.82</v>
      </c>
      <c r="H453" s="23"/>
      <c r="I453" s="23"/>
      <c r="J453" s="23"/>
    </row>
    <row r="454" spans="1:10" ht="63.75">
      <c r="A454" s="50">
        <f t="shared" si="13"/>
        <v>443</v>
      </c>
      <c r="B454" s="213" t="s">
        <v>733</v>
      </c>
      <c r="C454" s="214" t="s">
        <v>39</v>
      </c>
      <c r="D454" s="214" t="s">
        <v>309</v>
      </c>
      <c r="E454" s="214" t="s">
        <v>14</v>
      </c>
      <c r="F454" s="215">
        <v>9399100</v>
      </c>
      <c r="G454" s="42">
        <f t="shared" si="12"/>
        <v>9399.1</v>
      </c>
      <c r="H454" s="23"/>
      <c r="I454" s="23"/>
      <c r="J454" s="23"/>
    </row>
    <row r="455" spans="1:10" ht="25.5">
      <c r="A455" s="50">
        <f t="shared" si="13"/>
        <v>444</v>
      </c>
      <c r="B455" s="213" t="s">
        <v>98</v>
      </c>
      <c r="C455" s="214" t="s">
        <v>39</v>
      </c>
      <c r="D455" s="214" t="s">
        <v>309</v>
      </c>
      <c r="E455" s="214" t="s">
        <v>87</v>
      </c>
      <c r="F455" s="215">
        <v>135000</v>
      </c>
      <c r="G455" s="42">
        <f t="shared" si="12"/>
        <v>135</v>
      </c>
      <c r="H455" s="23"/>
      <c r="I455" s="23"/>
      <c r="J455" s="23"/>
    </row>
    <row r="456" spans="1:10" ht="25.5">
      <c r="A456" s="50">
        <f t="shared" si="13"/>
        <v>445</v>
      </c>
      <c r="B456" s="213" t="s">
        <v>118</v>
      </c>
      <c r="C456" s="214" t="s">
        <v>39</v>
      </c>
      <c r="D456" s="214" t="s">
        <v>309</v>
      </c>
      <c r="E456" s="214" t="s">
        <v>92</v>
      </c>
      <c r="F456" s="215">
        <v>9264100</v>
      </c>
      <c r="G456" s="42">
        <f t="shared" si="12"/>
        <v>9264.1</v>
      </c>
      <c r="H456" s="23"/>
      <c r="I456" s="23"/>
      <c r="J456" s="23"/>
    </row>
    <row r="457" spans="1:10" ht="76.5">
      <c r="A457" s="50">
        <f t="shared" si="13"/>
        <v>446</v>
      </c>
      <c r="B457" s="213" t="s">
        <v>661</v>
      </c>
      <c r="C457" s="214" t="s">
        <v>39</v>
      </c>
      <c r="D457" s="214" t="s">
        <v>550</v>
      </c>
      <c r="E457" s="214" t="s">
        <v>14</v>
      </c>
      <c r="F457" s="215">
        <v>2300</v>
      </c>
      <c r="G457" s="42">
        <f t="shared" si="12"/>
        <v>2.3</v>
      </c>
      <c r="H457" s="23"/>
      <c r="I457" s="23"/>
      <c r="J457" s="23"/>
    </row>
    <row r="458" spans="1:10" ht="25.5">
      <c r="A458" s="50">
        <f t="shared" si="13"/>
        <v>447</v>
      </c>
      <c r="B458" s="213" t="s">
        <v>118</v>
      </c>
      <c r="C458" s="214" t="s">
        <v>39</v>
      </c>
      <c r="D458" s="214" t="s">
        <v>550</v>
      </c>
      <c r="E458" s="214" t="s">
        <v>92</v>
      </c>
      <c r="F458" s="215">
        <v>2300</v>
      </c>
      <c r="G458" s="42">
        <f t="shared" si="12"/>
        <v>2.3</v>
      </c>
      <c r="H458" s="23"/>
      <c r="I458" s="23"/>
      <c r="J458" s="23"/>
    </row>
    <row r="459" spans="1:10" ht="38.25">
      <c r="A459" s="50">
        <f t="shared" si="13"/>
        <v>448</v>
      </c>
      <c r="B459" s="213" t="s">
        <v>662</v>
      </c>
      <c r="C459" s="214" t="s">
        <v>39</v>
      </c>
      <c r="D459" s="214" t="s">
        <v>552</v>
      </c>
      <c r="E459" s="214" t="s">
        <v>14</v>
      </c>
      <c r="F459" s="215">
        <v>418086</v>
      </c>
      <c r="G459" s="42">
        <f t="shared" si="12"/>
        <v>418.086</v>
      </c>
      <c r="H459" s="23"/>
      <c r="I459" s="23"/>
      <c r="J459" s="23"/>
    </row>
    <row r="460" spans="1:10" ht="25.5">
      <c r="A460" s="50">
        <f t="shared" si="13"/>
        <v>449</v>
      </c>
      <c r="B460" s="213" t="s">
        <v>121</v>
      </c>
      <c r="C460" s="214" t="s">
        <v>39</v>
      </c>
      <c r="D460" s="214" t="s">
        <v>552</v>
      </c>
      <c r="E460" s="214" t="s">
        <v>84</v>
      </c>
      <c r="F460" s="215">
        <v>369360</v>
      </c>
      <c r="G460" s="42">
        <f aca="true" t="shared" si="14" ref="G460:G496">F460/1000</f>
        <v>369.36</v>
      </c>
      <c r="H460" s="23"/>
      <c r="I460" s="23"/>
      <c r="J460" s="23"/>
    </row>
    <row r="461" spans="1:10" ht="12.75">
      <c r="A461" s="50">
        <f t="shared" si="13"/>
        <v>450</v>
      </c>
      <c r="B461" s="213" t="s">
        <v>113</v>
      </c>
      <c r="C461" s="214" t="s">
        <v>39</v>
      </c>
      <c r="D461" s="214" t="s">
        <v>552</v>
      </c>
      <c r="E461" s="214" t="s">
        <v>82</v>
      </c>
      <c r="F461" s="215">
        <v>48726</v>
      </c>
      <c r="G461" s="42">
        <f t="shared" si="14"/>
        <v>48.726</v>
      </c>
      <c r="H461" s="23"/>
      <c r="I461" s="23"/>
      <c r="J461" s="23"/>
    </row>
    <row r="462" spans="1:10" ht="12.75">
      <c r="A462" s="50">
        <f aca="true" t="shared" si="15" ref="A462:A525">A461+1</f>
        <v>451</v>
      </c>
      <c r="B462" s="213" t="s">
        <v>663</v>
      </c>
      <c r="C462" s="214" t="s">
        <v>577</v>
      </c>
      <c r="D462" s="214" t="s">
        <v>261</v>
      </c>
      <c r="E462" s="214" t="s">
        <v>14</v>
      </c>
      <c r="F462" s="215">
        <v>3174015.4</v>
      </c>
      <c r="G462" s="42">
        <f t="shared" si="14"/>
        <v>3174.0153999999998</v>
      </c>
      <c r="H462" s="23"/>
      <c r="I462" s="23"/>
      <c r="J462" s="23"/>
    </row>
    <row r="463" spans="1:10" ht="25.5">
      <c r="A463" s="50">
        <f t="shared" si="15"/>
        <v>452</v>
      </c>
      <c r="B463" s="213" t="s">
        <v>641</v>
      </c>
      <c r="C463" s="214" t="s">
        <v>577</v>
      </c>
      <c r="D463" s="214" t="s">
        <v>315</v>
      </c>
      <c r="E463" s="214" t="s">
        <v>14</v>
      </c>
      <c r="F463" s="215">
        <v>269295.4</v>
      </c>
      <c r="G463" s="42">
        <f t="shared" si="14"/>
        <v>269.29540000000003</v>
      </c>
      <c r="H463" s="23"/>
      <c r="I463" s="23"/>
      <c r="J463" s="23"/>
    </row>
    <row r="464" spans="1:10" ht="25.5">
      <c r="A464" s="50">
        <f t="shared" si="15"/>
        <v>453</v>
      </c>
      <c r="B464" s="213" t="s">
        <v>646</v>
      </c>
      <c r="C464" s="214" t="s">
        <v>577</v>
      </c>
      <c r="D464" s="214" t="s">
        <v>325</v>
      </c>
      <c r="E464" s="214" t="s">
        <v>14</v>
      </c>
      <c r="F464" s="215">
        <v>269295.4</v>
      </c>
      <c r="G464" s="42">
        <f t="shared" si="14"/>
        <v>269.29540000000003</v>
      </c>
      <c r="H464" s="23"/>
      <c r="I464" s="23"/>
      <c r="J464" s="23"/>
    </row>
    <row r="465" spans="1:7" ht="25.5">
      <c r="A465" s="50">
        <f t="shared" si="15"/>
        <v>454</v>
      </c>
      <c r="B465" s="213" t="s">
        <v>647</v>
      </c>
      <c r="C465" s="214" t="s">
        <v>577</v>
      </c>
      <c r="D465" s="214" t="s">
        <v>561</v>
      </c>
      <c r="E465" s="214" t="s">
        <v>14</v>
      </c>
      <c r="F465" s="215">
        <v>269295.4</v>
      </c>
      <c r="G465" s="42">
        <f t="shared" si="14"/>
        <v>269.29540000000003</v>
      </c>
    </row>
    <row r="466" spans="1:7" ht="25.5">
      <c r="A466" s="50">
        <f t="shared" si="15"/>
        <v>455</v>
      </c>
      <c r="B466" s="213" t="s">
        <v>118</v>
      </c>
      <c r="C466" s="214" t="s">
        <v>577</v>
      </c>
      <c r="D466" s="214" t="s">
        <v>561</v>
      </c>
      <c r="E466" s="214" t="s">
        <v>92</v>
      </c>
      <c r="F466" s="215">
        <v>269295.4</v>
      </c>
      <c r="G466" s="42">
        <f t="shared" si="14"/>
        <v>269.29540000000003</v>
      </c>
    </row>
    <row r="467" spans="1:7" ht="38.25">
      <c r="A467" s="50">
        <f t="shared" si="15"/>
        <v>456</v>
      </c>
      <c r="B467" s="213" t="s">
        <v>650</v>
      </c>
      <c r="C467" s="214" t="s">
        <v>577</v>
      </c>
      <c r="D467" s="214" t="s">
        <v>346</v>
      </c>
      <c r="E467" s="214" t="s">
        <v>14</v>
      </c>
      <c r="F467" s="215">
        <v>2904720</v>
      </c>
      <c r="G467" s="42">
        <f t="shared" si="14"/>
        <v>2904.72</v>
      </c>
    </row>
    <row r="468" spans="1:7" ht="25.5">
      <c r="A468" s="50">
        <f t="shared" si="15"/>
        <v>457</v>
      </c>
      <c r="B468" s="213" t="s">
        <v>664</v>
      </c>
      <c r="C468" s="214" t="s">
        <v>577</v>
      </c>
      <c r="D468" s="214" t="s">
        <v>360</v>
      </c>
      <c r="E468" s="214" t="s">
        <v>14</v>
      </c>
      <c r="F468" s="215">
        <v>2570400</v>
      </c>
      <c r="G468" s="42">
        <f t="shared" si="14"/>
        <v>2570.4</v>
      </c>
    </row>
    <row r="469" spans="1:7" ht="25.5">
      <c r="A469" s="50">
        <f t="shared" si="15"/>
        <v>458</v>
      </c>
      <c r="B469" s="213" t="s">
        <v>665</v>
      </c>
      <c r="C469" s="214" t="s">
        <v>577</v>
      </c>
      <c r="D469" s="214" t="s">
        <v>591</v>
      </c>
      <c r="E469" s="214" t="s">
        <v>14</v>
      </c>
      <c r="F469" s="215">
        <v>2570400</v>
      </c>
      <c r="G469" s="42">
        <f t="shared" si="14"/>
        <v>2570.4</v>
      </c>
    </row>
    <row r="470" spans="1:7" ht="25.5">
      <c r="A470" s="50">
        <f t="shared" si="15"/>
        <v>459</v>
      </c>
      <c r="B470" s="213" t="s">
        <v>118</v>
      </c>
      <c r="C470" s="214" t="s">
        <v>577</v>
      </c>
      <c r="D470" s="214" t="s">
        <v>591</v>
      </c>
      <c r="E470" s="214" t="s">
        <v>92</v>
      </c>
      <c r="F470" s="215">
        <v>2570400</v>
      </c>
      <c r="G470" s="42">
        <f t="shared" si="14"/>
        <v>2570.4</v>
      </c>
    </row>
    <row r="471" spans="1:7" ht="38.25">
      <c r="A471" s="50">
        <f t="shared" si="15"/>
        <v>460</v>
      </c>
      <c r="B471" s="213" t="s">
        <v>666</v>
      </c>
      <c r="C471" s="214" t="s">
        <v>577</v>
      </c>
      <c r="D471" s="214" t="s">
        <v>359</v>
      </c>
      <c r="E471" s="214" t="s">
        <v>14</v>
      </c>
      <c r="F471" s="215">
        <v>334320</v>
      </c>
      <c r="G471" s="42">
        <f t="shared" si="14"/>
        <v>334.32</v>
      </c>
    </row>
    <row r="472" spans="1:7" ht="25.5">
      <c r="A472" s="50">
        <f t="shared" si="15"/>
        <v>461</v>
      </c>
      <c r="B472" s="213" t="s">
        <v>667</v>
      </c>
      <c r="C472" s="214" t="s">
        <v>577</v>
      </c>
      <c r="D472" s="214" t="s">
        <v>834</v>
      </c>
      <c r="E472" s="214" t="s">
        <v>14</v>
      </c>
      <c r="F472" s="215">
        <v>250740</v>
      </c>
      <c r="G472" s="42">
        <f t="shared" si="14"/>
        <v>250.74</v>
      </c>
    </row>
    <row r="473" spans="1:7" ht="25.5">
      <c r="A473" s="50">
        <f t="shared" si="15"/>
        <v>462</v>
      </c>
      <c r="B473" s="213" t="s">
        <v>118</v>
      </c>
      <c r="C473" s="214" t="s">
        <v>577</v>
      </c>
      <c r="D473" s="214" t="s">
        <v>834</v>
      </c>
      <c r="E473" s="214" t="s">
        <v>92</v>
      </c>
      <c r="F473" s="215">
        <v>250740</v>
      </c>
      <c r="G473" s="42">
        <f t="shared" si="14"/>
        <v>250.74</v>
      </c>
    </row>
    <row r="474" spans="1:7" ht="25.5">
      <c r="A474" s="50">
        <f t="shared" si="15"/>
        <v>463</v>
      </c>
      <c r="B474" s="213" t="s">
        <v>667</v>
      </c>
      <c r="C474" s="214" t="s">
        <v>577</v>
      </c>
      <c r="D474" s="214" t="s">
        <v>594</v>
      </c>
      <c r="E474" s="214" t="s">
        <v>14</v>
      </c>
      <c r="F474" s="215">
        <v>83580</v>
      </c>
      <c r="G474" s="42">
        <f t="shared" si="14"/>
        <v>83.58</v>
      </c>
    </row>
    <row r="475" spans="1:7" ht="25.5">
      <c r="A475" s="50">
        <f t="shared" si="15"/>
        <v>464</v>
      </c>
      <c r="B475" s="213" t="s">
        <v>118</v>
      </c>
      <c r="C475" s="214" t="s">
        <v>577</v>
      </c>
      <c r="D475" s="214" t="s">
        <v>594</v>
      </c>
      <c r="E475" s="214" t="s">
        <v>92</v>
      </c>
      <c r="F475" s="215">
        <v>83580</v>
      </c>
      <c r="G475" s="42">
        <f t="shared" si="14"/>
        <v>83.58</v>
      </c>
    </row>
    <row r="476" spans="1:7" ht="12.75">
      <c r="A476" s="50">
        <f t="shared" si="15"/>
        <v>465</v>
      </c>
      <c r="B476" s="213" t="s">
        <v>68</v>
      </c>
      <c r="C476" s="214" t="s">
        <v>77</v>
      </c>
      <c r="D476" s="214" t="s">
        <v>261</v>
      </c>
      <c r="E476" s="214" t="s">
        <v>14</v>
      </c>
      <c r="F476" s="215">
        <v>7724555</v>
      </c>
      <c r="G476" s="42">
        <f t="shared" si="14"/>
        <v>7724.555</v>
      </c>
    </row>
    <row r="477" spans="1:7" ht="38.25">
      <c r="A477" s="50">
        <f t="shared" si="15"/>
        <v>466</v>
      </c>
      <c r="B477" s="213" t="s">
        <v>613</v>
      </c>
      <c r="C477" s="214" t="s">
        <v>77</v>
      </c>
      <c r="D477" s="214" t="s">
        <v>302</v>
      </c>
      <c r="E477" s="214" t="s">
        <v>14</v>
      </c>
      <c r="F477" s="215">
        <v>7724555</v>
      </c>
      <c r="G477" s="42">
        <f t="shared" si="14"/>
        <v>7724.555</v>
      </c>
    </row>
    <row r="478" spans="1:7" ht="89.25">
      <c r="A478" s="50">
        <f t="shared" si="15"/>
        <v>467</v>
      </c>
      <c r="B478" s="213" t="s">
        <v>472</v>
      </c>
      <c r="C478" s="214" t="s">
        <v>77</v>
      </c>
      <c r="D478" s="214" t="s">
        <v>305</v>
      </c>
      <c r="E478" s="214" t="s">
        <v>14</v>
      </c>
      <c r="F478" s="215">
        <v>110000</v>
      </c>
      <c r="G478" s="42">
        <f t="shared" si="14"/>
        <v>110</v>
      </c>
    </row>
    <row r="479" spans="1:7" ht="25.5">
      <c r="A479" s="50">
        <f t="shared" si="15"/>
        <v>468</v>
      </c>
      <c r="B479" s="213" t="s">
        <v>98</v>
      </c>
      <c r="C479" s="214" t="s">
        <v>77</v>
      </c>
      <c r="D479" s="214" t="s">
        <v>305</v>
      </c>
      <c r="E479" s="214" t="s">
        <v>87</v>
      </c>
      <c r="F479" s="215">
        <v>110000</v>
      </c>
      <c r="G479" s="42">
        <f t="shared" si="14"/>
        <v>110</v>
      </c>
    </row>
    <row r="480" spans="1:7" ht="25.5">
      <c r="A480" s="50">
        <f t="shared" si="15"/>
        <v>469</v>
      </c>
      <c r="B480" s="213" t="s">
        <v>120</v>
      </c>
      <c r="C480" s="214" t="s">
        <v>77</v>
      </c>
      <c r="D480" s="214" t="s">
        <v>306</v>
      </c>
      <c r="E480" s="214" t="s">
        <v>14</v>
      </c>
      <c r="F480" s="215">
        <v>10000</v>
      </c>
      <c r="G480" s="42">
        <f t="shared" si="14"/>
        <v>10</v>
      </c>
    </row>
    <row r="481" spans="1:7" ht="25.5">
      <c r="A481" s="50">
        <f t="shared" si="15"/>
        <v>470</v>
      </c>
      <c r="B481" s="213" t="s">
        <v>98</v>
      </c>
      <c r="C481" s="214" t="s">
        <v>77</v>
      </c>
      <c r="D481" s="214" t="s">
        <v>306</v>
      </c>
      <c r="E481" s="214" t="s">
        <v>87</v>
      </c>
      <c r="F481" s="215">
        <v>10000</v>
      </c>
      <c r="G481" s="42">
        <f t="shared" si="14"/>
        <v>10</v>
      </c>
    </row>
    <row r="482" spans="1:7" ht="51">
      <c r="A482" s="50">
        <f t="shared" si="15"/>
        <v>471</v>
      </c>
      <c r="B482" s="213" t="s">
        <v>431</v>
      </c>
      <c r="C482" s="214" t="s">
        <v>77</v>
      </c>
      <c r="D482" s="214" t="s">
        <v>307</v>
      </c>
      <c r="E482" s="214" t="s">
        <v>14</v>
      </c>
      <c r="F482" s="215">
        <v>690975</v>
      </c>
      <c r="G482" s="42">
        <f t="shared" si="14"/>
        <v>690.975</v>
      </c>
    </row>
    <row r="483" spans="1:7" ht="12.75">
      <c r="A483" s="50">
        <f t="shared" si="15"/>
        <v>472</v>
      </c>
      <c r="B483" s="213" t="s">
        <v>100</v>
      </c>
      <c r="C483" s="214" t="s">
        <v>77</v>
      </c>
      <c r="D483" s="214" t="s">
        <v>307</v>
      </c>
      <c r="E483" s="214" t="s">
        <v>88</v>
      </c>
      <c r="F483" s="215">
        <v>620975</v>
      </c>
      <c r="G483" s="42">
        <f t="shared" si="14"/>
        <v>620.975</v>
      </c>
    </row>
    <row r="484" spans="1:7" ht="25.5">
      <c r="A484" s="50">
        <f t="shared" si="15"/>
        <v>473</v>
      </c>
      <c r="B484" s="213" t="s">
        <v>98</v>
      </c>
      <c r="C484" s="214" t="s">
        <v>77</v>
      </c>
      <c r="D484" s="214" t="s">
        <v>307</v>
      </c>
      <c r="E484" s="214" t="s">
        <v>87</v>
      </c>
      <c r="F484" s="215">
        <v>70000</v>
      </c>
      <c r="G484" s="42">
        <f t="shared" si="14"/>
        <v>70</v>
      </c>
    </row>
    <row r="485" spans="1:7" ht="63.75">
      <c r="A485" s="50">
        <f t="shared" si="15"/>
        <v>474</v>
      </c>
      <c r="B485" s="213" t="s">
        <v>732</v>
      </c>
      <c r="C485" s="214" t="s">
        <v>77</v>
      </c>
      <c r="D485" s="214" t="s">
        <v>308</v>
      </c>
      <c r="E485" s="214" t="s">
        <v>14</v>
      </c>
      <c r="F485" s="215">
        <v>6913580</v>
      </c>
      <c r="G485" s="42">
        <f t="shared" si="14"/>
        <v>6913.58</v>
      </c>
    </row>
    <row r="486" spans="1:7" ht="12.75">
      <c r="A486" s="50">
        <f t="shared" si="15"/>
        <v>475</v>
      </c>
      <c r="B486" s="213" t="s">
        <v>100</v>
      </c>
      <c r="C486" s="214" t="s">
        <v>77</v>
      </c>
      <c r="D486" s="214" t="s">
        <v>308</v>
      </c>
      <c r="E486" s="214" t="s">
        <v>88</v>
      </c>
      <c r="F486" s="215">
        <v>6183580</v>
      </c>
      <c r="G486" s="42">
        <f t="shared" si="14"/>
        <v>6183.58</v>
      </c>
    </row>
    <row r="487" spans="1:7" ht="25.5">
      <c r="A487" s="50">
        <f t="shared" si="15"/>
        <v>476</v>
      </c>
      <c r="B487" s="213" t="s">
        <v>98</v>
      </c>
      <c r="C487" s="214" t="s">
        <v>77</v>
      </c>
      <c r="D487" s="214" t="s">
        <v>308</v>
      </c>
      <c r="E487" s="214" t="s">
        <v>87</v>
      </c>
      <c r="F487" s="215">
        <v>590000</v>
      </c>
      <c r="G487" s="42">
        <f t="shared" si="14"/>
        <v>590</v>
      </c>
    </row>
    <row r="488" spans="1:7" ht="12.75">
      <c r="A488" s="50">
        <f t="shared" si="15"/>
        <v>477</v>
      </c>
      <c r="B488" s="213" t="s">
        <v>101</v>
      </c>
      <c r="C488" s="214" t="s">
        <v>77</v>
      </c>
      <c r="D488" s="214" t="s">
        <v>308</v>
      </c>
      <c r="E488" s="214" t="s">
        <v>89</v>
      </c>
      <c r="F488" s="215">
        <v>140000</v>
      </c>
      <c r="G488" s="42">
        <f t="shared" si="14"/>
        <v>140</v>
      </c>
    </row>
    <row r="489" spans="1:7" ht="12.75">
      <c r="A489" s="50">
        <f t="shared" si="15"/>
        <v>478</v>
      </c>
      <c r="B489" s="213" t="s">
        <v>69</v>
      </c>
      <c r="C489" s="214" t="s">
        <v>40</v>
      </c>
      <c r="D489" s="214" t="s">
        <v>261</v>
      </c>
      <c r="E489" s="214" t="s">
        <v>14</v>
      </c>
      <c r="F489" s="215">
        <v>63368666.54</v>
      </c>
      <c r="G489" s="42">
        <f t="shared" si="14"/>
        <v>63368.66654</v>
      </c>
    </row>
    <row r="490" spans="1:7" ht="12.75">
      <c r="A490" s="50">
        <f t="shared" si="15"/>
        <v>479</v>
      </c>
      <c r="B490" s="213" t="s">
        <v>51</v>
      </c>
      <c r="C490" s="214" t="s">
        <v>52</v>
      </c>
      <c r="D490" s="214" t="s">
        <v>261</v>
      </c>
      <c r="E490" s="214" t="s">
        <v>14</v>
      </c>
      <c r="F490" s="215">
        <v>53419033.13</v>
      </c>
      <c r="G490" s="42">
        <f t="shared" si="14"/>
        <v>53419.03313</v>
      </c>
    </row>
    <row r="491" spans="1:7" ht="38.25">
      <c r="A491" s="50">
        <f t="shared" si="15"/>
        <v>480</v>
      </c>
      <c r="B491" s="213" t="s">
        <v>650</v>
      </c>
      <c r="C491" s="214" t="s">
        <v>52</v>
      </c>
      <c r="D491" s="214" t="s">
        <v>346</v>
      </c>
      <c r="E491" s="214" t="s">
        <v>14</v>
      </c>
      <c r="F491" s="215">
        <v>53419033.13</v>
      </c>
      <c r="G491" s="42">
        <f t="shared" si="14"/>
        <v>53419.03313</v>
      </c>
    </row>
    <row r="492" spans="1:7" ht="12.75">
      <c r="A492" s="50">
        <f t="shared" si="15"/>
        <v>481</v>
      </c>
      <c r="B492" s="213" t="s">
        <v>138</v>
      </c>
      <c r="C492" s="214" t="s">
        <v>52</v>
      </c>
      <c r="D492" s="214" t="s">
        <v>347</v>
      </c>
      <c r="E492" s="214" t="s">
        <v>14</v>
      </c>
      <c r="F492" s="215">
        <v>28784863.69</v>
      </c>
      <c r="G492" s="42">
        <f t="shared" si="14"/>
        <v>28784.863690000002</v>
      </c>
    </row>
    <row r="493" spans="1:7" ht="25.5">
      <c r="A493" s="50">
        <f t="shared" si="15"/>
        <v>482</v>
      </c>
      <c r="B493" s="213" t="s">
        <v>140</v>
      </c>
      <c r="C493" s="214" t="s">
        <v>52</v>
      </c>
      <c r="D493" s="214" t="s">
        <v>348</v>
      </c>
      <c r="E493" s="214" t="s">
        <v>14</v>
      </c>
      <c r="F493" s="215">
        <v>27696922.36</v>
      </c>
      <c r="G493" s="42">
        <f t="shared" si="14"/>
        <v>27696.92236</v>
      </c>
    </row>
    <row r="494" spans="1:7" ht="12.75">
      <c r="A494" s="50">
        <f t="shared" si="15"/>
        <v>483</v>
      </c>
      <c r="B494" s="213" t="s">
        <v>100</v>
      </c>
      <c r="C494" s="214" t="s">
        <v>52</v>
      </c>
      <c r="D494" s="214" t="s">
        <v>348</v>
      </c>
      <c r="E494" s="214" t="s">
        <v>88</v>
      </c>
      <c r="F494" s="215">
        <v>23325629.07</v>
      </c>
      <c r="G494" s="42">
        <f t="shared" si="14"/>
        <v>23325.62907</v>
      </c>
    </row>
    <row r="495" spans="1:7" ht="25.5">
      <c r="A495" s="50">
        <f t="shared" si="15"/>
        <v>484</v>
      </c>
      <c r="B495" s="213" t="s">
        <v>98</v>
      </c>
      <c r="C495" s="214" t="s">
        <v>52</v>
      </c>
      <c r="D495" s="214" t="s">
        <v>348</v>
      </c>
      <c r="E495" s="214" t="s">
        <v>87</v>
      </c>
      <c r="F495" s="215">
        <v>3148241.29</v>
      </c>
      <c r="G495" s="42">
        <f t="shared" si="14"/>
        <v>3148.24129</v>
      </c>
    </row>
    <row r="496" spans="1:7" ht="12.75">
      <c r="A496" s="50">
        <f t="shared" si="15"/>
        <v>485</v>
      </c>
      <c r="B496" s="213" t="s">
        <v>101</v>
      </c>
      <c r="C496" s="214" t="s">
        <v>52</v>
      </c>
      <c r="D496" s="214" t="s">
        <v>348</v>
      </c>
      <c r="E496" s="214" t="s">
        <v>89</v>
      </c>
      <c r="F496" s="215">
        <v>1223052</v>
      </c>
      <c r="G496" s="42">
        <f t="shared" si="14"/>
        <v>1223.052</v>
      </c>
    </row>
    <row r="497" spans="1:7" ht="25.5">
      <c r="A497" s="50">
        <f t="shared" si="15"/>
        <v>486</v>
      </c>
      <c r="B497" s="213" t="s">
        <v>141</v>
      </c>
      <c r="C497" s="214" t="s">
        <v>52</v>
      </c>
      <c r="D497" s="214" t="s">
        <v>349</v>
      </c>
      <c r="E497" s="214" t="s">
        <v>14</v>
      </c>
      <c r="F497" s="215">
        <v>1074691.33</v>
      </c>
      <c r="G497" s="42">
        <f aca="true" t="shared" si="16" ref="G497:G557">F497/1000</f>
        <v>1074.69133</v>
      </c>
    </row>
    <row r="498" spans="1:7" ht="25.5">
      <c r="A498" s="50">
        <f t="shared" si="15"/>
        <v>487</v>
      </c>
      <c r="B498" s="213" t="s">
        <v>98</v>
      </c>
      <c r="C498" s="214" t="s">
        <v>52</v>
      </c>
      <c r="D498" s="214" t="s">
        <v>349</v>
      </c>
      <c r="E498" s="214" t="s">
        <v>87</v>
      </c>
      <c r="F498" s="215">
        <v>1074691.33</v>
      </c>
      <c r="G498" s="42">
        <f t="shared" si="16"/>
        <v>1074.69133</v>
      </c>
    </row>
    <row r="499" spans="1:7" ht="25.5">
      <c r="A499" s="50">
        <f t="shared" si="15"/>
        <v>488</v>
      </c>
      <c r="B499" s="213" t="s">
        <v>139</v>
      </c>
      <c r="C499" s="214" t="s">
        <v>52</v>
      </c>
      <c r="D499" s="214" t="s">
        <v>350</v>
      </c>
      <c r="E499" s="214" t="s">
        <v>14</v>
      </c>
      <c r="F499" s="215">
        <v>13250</v>
      </c>
      <c r="G499" s="42">
        <f t="shared" si="16"/>
        <v>13.25</v>
      </c>
    </row>
    <row r="500" spans="1:7" ht="25.5">
      <c r="A500" s="50">
        <f t="shared" si="15"/>
        <v>489</v>
      </c>
      <c r="B500" s="213" t="s">
        <v>98</v>
      </c>
      <c r="C500" s="214" t="s">
        <v>52</v>
      </c>
      <c r="D500" s="214" t="s">
        <v>350</v>
      </c>
      <c r="E500" s="214" t="s">
        <v>87</v>
      </c>
      <c r="F500" s="215">
        <v>13250</v>
      </c>
      <c r="G500" s="42">
        <f t="shared" si="16"/>
        <v>13.25</v>
      </c>
    </row>
    <row r="501" spans="1:7" ht="25.5">
      <c r="A501" s="50">
        <f t="shared" si="15"/>
        <v>490</v>
      </c>
      <c r="B501" s="213" t="s">
        <v>376</v>
      </c>
      <c r="C501" s="214" t="s">
        <v>52</v>
      </c>
      <c r="D501" s="214" t="s">
        <v>364</v>
      </c>
      <c r="E501" s="214" t="s">
        <v>14</v>
      </c>
      <c r="F501" s="215">
        <v>24634169.44</v>
      </c>
      <c r="G501" s="42">
        <f t="shared" si="16"/>
        <v>24634.16944</v>
      </c>
    </row>
    <row r="502" spans="1:7" ht="25.5">
      <c r="A502" s="50">
        <f t="shared" si="15"/>
        <v>491</v>
      </c>
      <c r="B502" s="213" t="s">
        <v>150</v>
      </c>
      <c r="C502" s="214" t="s">
        <v>52</v>
      </c>
      <c r="D502" s="214" t="s">
        <v>365</v>
      </c>
      <c r="E502" s="214" t="s">
        <v>14</v>
      </c>
      <c r="F502" s="215">
        <v>24634169.44</v>
      </c>
      <c r="G502" s="42">
        <f t="shared" si="16"/>
        <v>24634.16944</v>
      </c>
    </row>
    <row r="503" spans="1:7" ht="12.75">
      <c r="A503" s="50">
        <f t="shared" si="15"/>
        <v>492</v>
      </c>
      <c r="B503" s="213" t="s">
        <v>100</v>
      </c>
      <c r="C503" s="214" t="s">
        <v>52</v>
      </c>
      <c r="D503" s="214" t="s">
        <v>365</v>
      </c>
      <c r="E503" s="214" t="s">
        <v>88</v>
      </c>
      <c r="F503" s="215">
        <v>21813130.84</v>
      </c>
      <c r="G503" s="42">
        <f t="shared" si="16"/>
        <v>21813.13084</v>
      </c>
    </row>
    <row r="504" spans="1:7" ht="25.5">
      <c r="A504" s="50">
        <f t="shared" si="15"/>
        <v>493</v>
      </c>
      <c r="B504" s="213" t="s">
        <v>98</v>
      </c>
      <c r="C504" s="214" t="s">
        <v>52</v>
      </c>
      <c r="D504" s="214" t="s">
        <v>365</v>
      </c>
      <c r="E504" s="214" t="s">
        <v>87</v>
      </c>
      <c r="F504" s="215">
        <v>2516212.6</v>
      </c>
      <c r="G504" s="42">
        <f t="shared" si="16"/>
        <v>2516.2126000000003</v>
      </c>
    </row>
    <row r="505" spans="1:7" ht="12.75">
      <c r="A505" s="50">
        <f t="shared" si="15"/>
        <v>494</v>
      </c>
      <c r="B505" s="213" t="s">
        <v>101</v>
      </c>
      <c r="C505" s="214" t="s">
        <v>52</v>
      </c>
      <c r="D505" s="214" t="s">
        <v>365</v>
      </c>
      <c r="E505" s="214" t="s">
        <v>89</v>
      </c>
      <c r="F505" s="215">
        <v>304826</v>
      </c>
      <c r="G505" s="42">
        <f t="shared" si="16"/>
        <v>304.826</v>
      </c>
    </row>
    <row r="506" spans="1:7" ht="12.75">
      <c r="A506" s="50">
        <f t="shared" si="15"/>
        <v>495</v>
      </c>
      <c r="B506" s="213" t="s">
        <v>70</v>
      </c>
      <c r="C506" s="214" t="s">
        <v>1</v>
      </c>
      <c r="D506" s="214" t="s">
        <v>261</v>
      </c>
      <c r="E506" s="214" t="s">
        <v>14</v>
      </c>
      <c r="F506" s="215">
        <v>3482920</v>
      </c>
      <c r="G506" s="42">
        <f t="shared" si="16"/>
        <v>3482.92</v>
      </c>
    </row>
    <row r="507" spans="1:7" ht="38.25">
      <c r="A507" s="50">
        <f t="shared" si="15"/>
        <v>496</v>
      </c>
      <c r="B507" s="213" t="s">
        <v>650</v>
      </c>
      <c r="C507" s="214" t="s">
        <v>1</v>
      </c>
      <c r="D507" s="214" t="s">
        <v>346</v>
      </c>
      <c r="E507" s="214" t="s">
        <v>14</v>
      </c>
      <c r="F507" s="215">
        <v>3482920</v>
      </c>
      <c r="G507" s="42">
        <f t="shared" si="16"/>
        <v>3482.92</v>
      </c>
    </row>
    <row r="508" spans="1:7" ht="25.5">
      <c r="A508" s="50">
        <f t="shared" si="15"/>
        <v>497</v>
      </c>
      <c r="B508" s="213" t="s">
        <v>376</v>
      </c>
      <c r="C508" s="214" t="s">
        <v>1</v>
      </c>
      <c r="D508" s="214" t="s">
        <v>364</v>
      </c>
      <c r="E508" s="214" t="s">
        <v>14</v>
      </c>
      <c r="F508" s="215">
        <v>3482920</v>
      </c>
      <c r="G508" s="42">
        <f t="shared" si="16"/>
        <v>3482.92</v>
      </c>
    </row>
    <row r="509" spans="1:7" ht="12.75">
      <c r="A509" s="50">
        <f t="shared" si="15"/>
        <v>498</v>
      </c>
      <c r="B509" s="213" t="s">
        <v>151</v>
      </c>
      <c r="C509" s="214" t="s">
        <v>1</v>
      </c>
      <c r="D509" s="214" t="s">
        <v>366</v>
      </c>
      <c r="E509" s="214" t="s">
        <v>14</v>
      </c>
      <c r="F509" s="215">
        <v>2310619</v>
      </c>
      <c r="G509" s="42">
        <f t="shared" si="16"/>
        <v>2310.619</v>
      </c>
    </row>
    <row r="510" spans="1:7" ht="12.75">
      <c r="A510" s="50">
        <f t="shared" si="15"/>
        <v>499</v>
      </c>
      <c r="B510" s="213" t="s">
        <v>100</v>
      </c>
      <c r="C510" s="214" t="s">
        <v>1</v>
      </c>
      <c r="D510" s="214" t="s">
        <v>366</v>
      </c>
      <c r="E510" s="214" t="s">
        <v>88</v>
      </c>
      <c r="F510" s="215">
        <v>7000</v>
      </c>
      <c r="G510" s="42">
        <f t="shared" si="16"/>
        <v>7</v>
      </c>
    </row>
    <row r="511" spans="1:7" ht="25.5">
      <c r="A511" s="50">
        <f t="shared" si="15"/>
        <v>500</v>
      </c>
      <c r="B511" s="213" t="s">
        <v>98</v>
      </c>
      <c r="C511" s="214" t="s">
        <v>1</v>
      </c>
      <c r="D511" s="214" t="s">
        <v>366</v>
      </c>
      <c r="E511" s="214" t="s">
        <v>87</v>
      </c>
      <c r="F511" s="215">
        <v>2303619</v>
      </c>
      <c r="G511" s="42">
        <f t="shared" si="16"/>
        <v>2303.619</v>
      </c>
    </row>
    <row r="512" spans="1:7" ht="25.5">
      <c r="A512" s="50">
        <f t="shared" si="15"/>
        <v>501</v>
      </c>
      <c r="B512" s="213" t="s">
        <v>824</v>
      </c>
      <c r="C512" s="214" t="s">
        <v>1</v>
      </c>
      <c r="D512" s="214" t="s">
        <v>815</v>
      </c>
      <c r="E512" s="214" t="s">
        <v>14</v>
      </c>
      <c r="F512" s="215">
        <v>305000</v>
      </c>
      <c r="G512" s="42">
        <f t="shared" si="16"/>
        <v>305</v>
      </c>
    </row>
    <row r="513" spans="1:7" ht="25.5">
      <c r="A513" s="50">
        <f t="shared" si="15"/>
        <v>502</v>
      </c>
      <c r="B513" s="213" t="s">
        <v>98</v>
      </c>
      <c r="C513" s="214" t="s">
        <v>1</v>
      </c>
      <c r="D513" s="214" t="s">
        <v>815</v>
      </c>
      <c r="E513" s="214" t="s">
        <v>87</v>
      </c>
      <c r="F513" s="215">
        <v>20000</v>
      </c>
      <c r="G513" s="42">
        <f t="shared" si="16"/>
        <v>20</v>
      </c>
    </row>
    <row r="514" spans="1:7" ht="12.75">
      <c r="A514" s="50">
        <f t="shared" si="15"/>
        <v>503</v>
      </c>
      <c r="B514" s="213" t="s">
        <v>102</v>
      </c>
      <c r="C514" s="214" t="s">
        <v>1</v>
      </c>
      <c r="D514" s="214" t="s">
        <v>815</v>
      </c>
      <c r="E514" s="214" t="s">
        <v>90</v>
      </c>
      <c r="F514" s="215">
        <v>285000</v>
      </c>
      <c r="G514" s="42">
        <f t="shared" si="16"/>
        <v>285</v>
      </c>
    </row>
    <row r="515" spans="1:7" ht="25.5">
      <c r="A515" s="50">
        <f t="shared" si="15"/>
        <v>504</v>
      </c>
      <c r="B515" s="213" t="s">
        <v>668</v>
      </c>
      <c r="C515" s="214" t="s">
        <v>1</v>
      </c>
      <c r="D515" s="214" t="s">
        <v>596</v>
      </c>
      <c r="E515" s="214" t="s">
        <v>14</v>
      </c>
      <c r="F515" s="215">
        <v>435500</v>
      </c>
      <c r="G515" s="42">
        <f t="shared" si="16"/>
        <v>435.5</v>
      </c>
    </row>
    <row r="516" spans="1:8" ht="25.5">
      <c r="A516" s="50">
        <f t="shared" si="15"/>
        <v>505</v>
      </c>
      <c r="B516" s="213" t="s">
        <v>98</v>
      </c>
      <c r="C516" s="214" t="s">
        <v>1</v>
      </c>
      <c r="D516" s="214" t="s">
        <v>596</v>
      </c>
      <c r="E516" s="214" t="s">
        <v>87</v>
      </c>
      <c r="F516" s="215">
        <v>435500</v>
      </c>
      <c r="G516" s="42">
        <f t="shared" si="16"/>
        <v>435.5</v>
      </c>
      <c r="H516" s="210"/>
    </row>
    <row r="517" spans="1:8" ht="38.25">
      <c r="A517" s="50">
        <f t="shared" si="15"/>
        <v>506</v>
      </c>
      <c r="B517" s="213" t="s">
        <v>669</v>
      </c>
      <c r="C517" s="214" t="s">
        <v>1</v>
      </c>
      <c r="D517" s="214" t="s">
        <v>598</v>
      </c>
      <c r="E517" s="214" t="s">
        <v>14</v>
      </c>
      <c r="F517" s="215">
        <v>256901</v>
      </c>
      <c r="G517" s="42">
        <f t="shared" si="16"/>
        <v>256.901</v>
      </c>
      <c r="H517" s="210"/>
    </row>
    <row r="518" spans="1:7" ht="25.5">
      <c r="A518" s="50">
        <f t="shared" si="15"/>
        <v>507</v>
      </c>
      <c r="B518" s="213" t="s">
        <v>98</v>
      </c>
      <c r="C518" s="214" t="s">
        <v>1</v>
      </c>
      <c r="D518" s="214" t="s">
        <v>598</v>
      </c>
      <c r="E518" s="214" t="s">
        <v>87</v>
      </c>
      <c r="F518" s="215">
        <v>256901</v>
      </c>
      <c r="G518" s="42">
        <f t="shared" si="16"/>
        <v>256.901</v>
      </c>
    </row>
    <row r="519" spans="1:7" ht="38.25">
      <c r="A519" s="50">
        <f t="shared" si="15"/>
        <v>508</v>
      </c>
      <c r="B519" s="213" t="s">
        <v>670</v>
      </c>
      <c r="C519" s="214" t="s">
        <v>1</v>
      </c>
      <c r="D519" s="214" t="s">
        <v>684</v>
      </c>
      <c r="E519" s="214" t="s">
        <v>14</v>
      </c>
      <c r="F519" s="215">
        <v>122400</v>
      </c>
      <c r="G519" s="42">
        <f t="shared" si="16"/>
        <v>122.4</v>
      </c>
    </row>
    <row r="520" spans="1:7" ht="25.5">
      <c r="A520" s="50">
        <f t="shared" si="15"/>
        <v>509</v>
      </c>
      <c r="B520" s="213" t="s">
        <v>98</v>
      </c>
      <c r="C520" s="214" t="s">
        <v>1</v>
      </c>
      <c r="D520" s="214" t="s">
        <v>684</v>
      </c>
      <c r="E520" s="214" t="s">
        <v>87</v>
      </c>
      <c r="F520" s="215">
        <v>122400</v>
      </c>
      <c r="G520" s="42">
        <f t="shared" si="16"/>
        <v>122.4</v>
      </c>
    </row>
    <row r="521" spans="1:7" ht="38.25">
      <c r="A521" s="50">
        <f t="shared" si="15"/>
        <v>510</v>
      </c>
      <c r="B521" s="213" t="s">
        <v>670</v>
      </c>
      <c r="C521" s="214" t="s">
        <v>1</v>
      </c>
      <c r="D521" s="214" t="s">
        <v>426</v>
      </c>
      <c r="E521" s="214" t="s">
        <v>14</v>
      </c>
      <c r="F521" s="215">
        <v>52500</v>
      </c>
      <c r="G521" s="42">
        <f t="shared" si="16"/>
        <v>52.5</v>
      </c>
    </row>
    <row r="522" spans="1:7" ht="25.5">
      <c r="A522" s="50">
        <f t="shared" si="15"/>
        <v>511</v>
      </c>
      <c r="B522" s="213" t="s">
        <v>98</v>
      </c>
      <c r="C522" s="214" t="s">
        <v>1</v>
      </c>
      <c r="D522" s="214" t="s">
        <v>426</v>
      </c>
      <c r="E522" s="214" t="s">
        <v>87</v>
      </c>
      <c r="F522" s="215">
        <v>52500</v>
      </c>
      <c r="G522" s="42">
        <f t="shared" si="16"/>
        <v>52.5</v>
      </c>
    </row>
    <row r="523" spans="1:7" ht="12.75">
      <c r="A523" s="50">
        <f t="shared" si="15"/>
        <v>512</v>
      </c>
      <c r="B523" s="213" t="s">
        <v>734</v>
      </c>
      <c r="C523" s="214" t="s">
        <v>719</v>
      </c>
      <c r="D523" s="214" t="s">
        <v>261</v>
      </c>
      <c r="E523" s="214" t="s">
        <v>14</v>
      </c>
      <c r="F523" s="215">
        <v>6466713.41</v>
      </c>
      <c r="G523" s="42">
        <f t="shared" si="16"/>
        <v>6466.71341</v>
      </c>
    </row>
    <row r="524" spans="1:7" ht="38.25">
      <c r="A524" s="50">
        <f t="shared" si="15"/>
        <v>513</v>
      </c>
      <c r="B524" s="213" t="s">
        <v>650</v>
      </c>
      <c r="C524" s="214" t="s">
        <v>719</v>
      </c>
      <c r="D524" s="214" t="s">
        <v>346</v>
      </c>
      <c r="E524" s="214" t="s">
        <v>14</v>
      </c>
      <c r="F524" s="215">
        <v>6466713.41</v>
      </c>
      <c r="G524" s="42">
        <f t="shared" si="16"/>
        <v>6466.71341</v>
      </c>
    </row>
    <row r="525" spans="1:7" ht="12.75">
      <c r="A525" s="50">
        <f t="shared" si="15"/>
        <v>514</v>
      </c>
      <c r="B525" s="213" t="s">
        <v>138</v>
      </c>
      <c r="C525" s="214" t="s">
        <v>719</v>
      </c>
      <c r="D525" s="214" t="s">
        <v>347</v>
      </c>
      <c r="E525" s="214" t="s">
        <v>14</v>
      </c>
      <c r="F525" s="215">
        <v>6466713.41</v>
      </c>
      <c r="G525" s="42">
        <f t="shared" si="16"/>
        <v>6466.71341</v>
      </c>
    </row>
    <row r="526" spans="1:7" ht="12.75">
      <c r="A526" s="50">
        <f aca="true" t="shared" si="17" ref="A526:A557">A525+1</f>
        <v>515</v>
      </c>
      <c r="B526" s="213" t="s">
        <v>735</v>
      </c>
      <c r="C526" s="214" t="s">
        <v>719</v>
      </c>
      <c r="D526" s="214" t="s">
        <v>1216</v>
      </c>
      <c r="E526" s="214" t="s">
        <v>14</v>
      </c>
      <c r="F526" s="215">
        <v>6466713.41</v>
      </c>
      <c r="G526" s="42">
        <f t="shared" si="16"/>
        <v>6466.71341</v>
      </c>
    </row>
    <row r="527" spans="1:7" ht="12.75">
      <c r="A527" s="50">
        <f t="shared" si="17"/>
        <v>516</v>
      </c>
      <c r="B527" s="213" t="s">
        <v>100</v>
      </c>
      <c r="C527" s="214" t="s">
        <v>719</v>
      </c>
      <c r="D527" s="214" t="s">
        <v>1216</v>
      </c>
      <c r="E527" s="214" t="s">
        <v>88</v>
      </c>
      <c r="F527" s="215">
        <v>6147313.41</v>
      </c>
      <c r="G527" s="42">
        <f t="shared" si="16"/>
        <v>6147.31341</v>
      </c>
    </row>
    <row r="528" spans="1:7" ht="25.5">
      <c r="A528" s="50">
        <f t="shared" si="17"/>
        <v>517</v>
      </c>
      <c r="B528" s="213" t="s">
        <v>98</v>
      </c>
      <c r="C528" s="214" t="s">
        <v>719</v>
      </c>
      <c r="D528" s="214" t="s">
        <v>1216</v>
      </c>
      <c r="E528" s="214" t="s">
        <v>87</v>
      </c>
      <c r="F528" s="215">
        <v>319400</v>
      </c>
      <c r="G528" s="42">
        <f t="shared" si="16"/>
        <v>319.4</v>
      </c>
    </row>
    <row r="529" spans="1:7" ht="12.75">
      <c r="A529" s="50">
        <f t="shared" si="17"/>
        <v>518</v>
      </c>
      <c r="B529" s="213" t="s">
        <v>385</v>
      </c>
      <c r="C529" s="214" t="s">
        <v>386</v>
      </c>
      <c r="D529" s="214" t="s">
        <v>261</v>
      </c>
      <c r="E529" s="214" t="s">
        <v>14</v>
      </c>
      <c r="F529" s="215">
        <v>1262000</v>
      </c>
      <c r="G529" s="42">
        <f t="shared" si="16"/>
        <v>1262</v>
      </c>
    </row>
    <row r="530" spans="1:7" ht="12.75">
      <c r="A530" s="50">
        <f t="shared" si="17"/>
        <v>519</v>
      </c>
      <c r="B530" s="213" t="s">
        <v>387</v>
      </c>
      <c r="C530" s="214" t="s">
        <v>388</v>
      </c>
      <c r="D530" s="214" t="s">
        <v>261</v>
      </c>
      <c r="E530" s="214" t="s">
        <v>14</v>
      </c>
      <c r="F530" s="215">
        <v>250000</v>
      </c>
      <c r="G530" s="42">
        <f t="shared" si="16"/>
        <v>250</v>
      </c>
    </row>
    <row r="531" spans="1:7" ht="38.25">
      <c r="A531" s="50">
        <f t="shared" si="17"/>
        <v>520</v>
      </c>
      <c r="B531" s="213" t="s">
        <v>602</v>
      </c>
      <c r="C531" s="214" t="s">
        <v>388</v>
      </c>
      <c r="D531" s="214" t="s">
        <v>264</v>
      </c>
      <c r="E531" s="214" t="s">
        <v>14</v>
      </c>
      <c r="F531" s="215">
        <v>250000</v>
      </c>
      <c r="G531" s="42">
        <f t="shared" si="16"/>
        <v>250</v>
      </c>
    </row>
    <row r="532" spans="1:7" ht="25.5">
      <c r="A532" s="50">
        <f t="shared" si="17"/>
        <v>521</v>
      </c>
      <c r="B532" s="213" t="s">
        <v>389</v>
      </c>
      <c r="C532" s="214" t="s">
        <v>388</v>
      </c>
      <c r="D532" s="214" t="s">
        <v>271</v>
      </c>
      <c r="E532" s="214" t="s">
        <v>14</v>
      </c>
      <c r="F532" s="215">
        <v>250000</v>
      </c>
      <c r="G532" s="42">
        <f t="shared" si="16"/>
        <v>250</v>
      </c>
    </row>
    <row r="533" spans="1:7" ht="25.5">
      <c r="A533" s="50">
        <f t="shared" si="17"/>
        <v>522</v>
      </c>
      <c r="B533" s="213" t="s">
        <v>98</v>
      </c>
      <c r="C533" s="214" t="s">
        <v>388</v>
      </c>
      <c r="D533" s="214" t="s">
        <v>271</v>
      </c>
      <c r="E533" s="214" t="s">
        <v>87</v>
      </c>
      <c r="F533" s="215">
        <v>250000</v>
      </c>
      <c r="G533" s="42">
        <f t="shared" si="16"/>
        <v>250</v>
      </c>
    </row>
    <row r="534" spans="1:7" ht="12.75">
      <c r="A534" s="50">
        <f t="shared" si="17"/>
        <v>523</v>
      </c>
      <c r="B534" s="213" t="s">
        <v>390</v>
      </c>
      <c r="C534" s="214" t="s">
        <v>391</v>
      </c>
      <c r="D534" s="214" t="s">
        <v>261</v>
      </c>
      <c r="E534" s="214" t="s">
        <v>14</v>
      </c>
      <c r="F534" s="215">
        <v>1012000</v>
      </c>
      <c r="G534" s="42">
        <f t="shared" si="16"/>
        <v>1012</v>
      </c>
    </row>
    <row r="535" spans="1:7" ht="38.25">
      <c r="A535" s="50">
        <f t="shared" si="17"/>
        <v>524</v>
      </c>
      <c r="B535" s="213" t="s">
        <v>602</v>
      </c>
      <c r="C535" s="214" t="s">
        <v>391</v>
      </c>
      <c r="D535" s="214" t="s">
        <v>264</v>
      </c>
      <c r="E535" s="214" t="s">
        <v>14</v>
      </c>
      <c r="F535" s="215">
        <v>1012000</v>
      </c>
      <c r="G535" s="42">
        <f t="shared" si="16"/>
        <v>1012</v>
      </c>
    </row>
    <row r="536" spans="1:7" ht="25.5">
      <c r="A536" s="50">
        <f t="shared" si="17"/>
        <v>525</v>
      </c>
      <c r="B536" s="213" t="s">
        <v>389</v>
      </c>
      <c r="C536" s="214" t="s">
        <v>391</v>
      </c>
      <c r="D536" s="214" t="s">
        <v>271</v>
      </c>
      <c r="E536" s="214" t="s">
        <v>14</v>
      </c>
      <c r="F536" s="215">
        <v>1012000</v>
      </c>
      <c r="G536" s="42">
        <f t="shared" si="16"/>
        <v>1012</v>
      </c>
    </row>
    <row r="537" spans="1:7" ht="38.25">
      <c r="A537" s="50">
        <f t="shared" si="17"/>
        <v>526</v>
      </c>
      <c r="B537" s="213" t="s">
        <v>731</v>
      </c>
      <c r="C537" s="214" t="s">
        <v>391</v>
      </c>
      <c r="D537" s="214" t="s">
        <v>271</v>
      </c>
      <c r="E537" s="214" t="s">
        <v>223</v>
      </c>
      <c r="F537" s="215">
        <v>1012000</v>
      </c>
      <c r="G537" s="42">
        <f t="shared" si="16"/>
        <v>1012</v>
      </c>
    </row>
    <row r="538" spans="1:7" ht="25.5">
      <c r="A538" s="50">
        <f t="shared" si="17"/>
        <v>527</v>
      </c>
      <c r="B538" s="213" t="s">
        <v>741</v>
      </c>
      <c r="C538" s="214" t="s">
        <v>742</v>
      </c>
      <c r="D538" s="214" t="s">
        <v>261</v>
      </c>
      <c r="E538" s="214" t="s">
        <v>14</v>
      </c>
      <c r="F538" s="215">
        <v>17800</v>
      </c>
      <c r="G538" s="42">
        <f t="shared" si="16"/>
        <v>17.8</v>
      </c>
    </row>
    <row r="539" spans="1:7" ht="25.5">
      <c r="A539" s="50">
        <f t="shared" si="17"/>
        <v>528</v>
      </c>
      <c r="B539" s="213" t="s">
        <v>743</v>
      </c>
      <c r="C539" s="214" t="s">
        <v>744</v>
      </c>
      <c r="D539" s="214" t="s">
        <v>261</v>
      </c>
      <c r="E539" s="214" t="s">
        <v>14</v>
      </c>
      <c r="F539" s="215">
        <v>17800</v>
      </c>
      <c r="G539" s="42">
        <f t="shared" si="16"/>
        <v>17.8</v>
      </c>
    </row>
    <row r="540" spans="1:7" ht="25.5">
      <c r="A540" s="50">
        <f t="shared" si="17"/>
        <v>529</v>
      </c>
      <c r="B540" s="213" t="s">
        <v>671</v>
      </c>
      <c r="C540" s="214" t="s">
        <v>744</v>
      </c>
      <c r="D540" s="214" t="s">
        <v>310</v>
      </c>
      <c r="E540" s="214" t="s">
        <v>14</v>
      </c>
      <c r="F540" s="215">
        <v>17800</v>
      </c>
      <c r="G540" s="42">
        <f t="shared" si="16"/>
        <v>17.8</v>
      </c>
    </row>
    <row r="541" spans="1:7" ht="12.75">
      <c r="A541" s="50">
        <f t="shared" si="17"/>
        <v>530</v>
      </c>
      <c r="B541" s="213" t="s">
        <v>745</v>
      </c>
      <c r="C541" s="214" t="s">
        <v>744</v>
      </c>
      <c r="D541" s="214" t="s">
        <v>746</v>
      </c>
      <c r="E541" s="214" t="s">
        <v>14</v>
      </c>
      <c r="F541" s="215">
        <v>17800</v>
      </c>
      <c r="G541" s="42">
        <f t="shared" si="16"/>
        <v>17.8</v>
      </c>
    </row>
    <row r="542" spans="1:7" ht="51">
      <c r="A542" s="50">
        <f t="shared" si="17"/>
        <v>531</v>
      </c>
      <c r="B542" s="213" t="s">
        <v>747</v>
      </c>
      <c r="C542" s="214" t="s">
        <v>744</v>
      </c>
      <c r="D542" s="214" t="s">
        <v>748</v>
      </c>
      <c r="E542" s="214" t="s">
        <v>14</v>
      </c>
      <c r="F542" s="215">
        <v>17800</v>
      </c>
      <c r="G542" s="42">
        <f t="shared" si="16"/>
        <v>17.8</v>
      </c>
    </row>
    <row r="543" spans="1:7" ht="12.75">
      <c r="A543" s="50">
        <f t="shared" si="17"/>
        <v>532</v>
      </c>
      <c r="B543" s="213" t="s">
        <v>749</v>
      </c>
      <c r="C543" s="214" t="s">
        <v>744</v>
      </c>
      <c r="D543" s="214" t="s">
        <v>748</v>
      </c>
      <c r="E543" s="214" t="s">
        <v>750</v>
      </c>
      <c r="F543" s="215">
        <v>17800</v>
      </c>
      <c r="G543" s="42">
        <f t="shared" si="16"/>
        <v>17.8</v>
      </c>
    </row>
    <row r="544" spans="1:7" ht="25.5">
      <c r="A544" s="50">
        <f t="shared" si="17"/>
        <v>533</v>
      </c>
      <c r="B544" s="213" t="s">
        <v>736</v>
      </c>
      <c r="C544" s="214" t="s">
        <v>78</v>
      </c>
      <c r="D544" s="214" t="s">
        <v>261</v>
      </c>
      <c r="E544" s="214" t="s">
        <v>14</v>
      </c>
      <c r="F544" s="215">
        <v>342500620</v>
      </c>
      <c r="G544" s="42">
        <f t="shared" si="16"/>
        <v>342500.62</v>
      </c>
    </row>
    <row r="545" spans="1:7" ht="25.5">
      <c r="A545" s="50">
        <f t="shared" si="17"/>
        <v>534</v>
      </c>
      <c r="B545" s="213" t="s">
        <v>10</v>
      </c>
      <c r="C545" s="214" t="s">
        <v>11</v>
      </c>
      <c r="D545" s="214" t="s">
        <v>261</v>
      </c>
      <c r="E545" s="214" t="s">
        <v>14</v>
      </c>
      <c r="F545" s="215">
        <v>20475900</v>
      </c>
      <c r="G545" s="42">
        <f t="shared" si="16"/>
        <v>20475.9</v>
      </c>
    </row>
    <row r="546" spans="1:7" ht="25.5">
      <c r="A546" s="50">
        <f t="shared" si="17"/>
        <v>535</v>
      </c>
      <c r="B546" s="213" t="s">
        <v>671</v>
      </c>
      <c r="C546" s="214" t="s">
        <v>11</v>
      </c>
      <c r="D546" s="214" t="s">
        <v>310</v>
      </c>
      <c r="E546" s="214" t="s">
        <v>14</v>
      </c>
      <c r="F546" s="215">
        <v>20475900</v>
      </c>
      <c r="G546" s="42">
        <f t="shared" si="16"/>
        <v>20475.9</v>
      </c>
    </row>
    <row r="547" spans="1:7" ht="25.5">
      <c r="A547" s="50">
        <f t="shared" si="17"/>
        <v>536</v>
      </c>
      <c r="B547" s="213" t="s">
        <v>122</v>
      </c>
      <c r="C547" s="214" t="s">
        <v>11</v>
      </c>
      <c r="D547" s="214" t="s">
        <v>311</v>
      </c>
      <c r="E547" s="214" t="s">
        <v>14</v>
      </c>
      <c r="F547" s="215">
        <v>20475900</v>
      </c>
      <c r="G547" s="42">
        <f t="shared" si="16"/>
        <v>20475.9</v>
      </c>
    </row>
    <row r="548" spans="1:7" ht="25.5">
      <c r="A548" s="50">
        <f t="shared" si="17"/>
        <v>537</v>
      </c>
      <c r="B548" s="213" t="s">
        <v>123</v>
      </c>
      <c r="C548" s="214" t="s">
        <v>11</v>
      </c>
      <c r="D548" s="214" t="s">
        <v>312</v>
      </c>
      <c r="E548" s="214" t="s">
        <v>14</v>
      </c>
      <c r="F548" s="215">
        <v>8895900</v>
      </c>
      <c r="G548" s="42">
        <f t="shared" si="16"/>
        <v>8895.9</v>
      </c>
    </row>
    <row r="549" spans="1:7" ht="12.75">
      <c r="A549" s="50">
        <f t="shared" si="17"/>
        <v>538</v>
      </c>
      <c r="B549" s="213" t="s">
        <v>124</v>
      </c>
      <c r="C549" s="214" t="s">
        <v>11</v>
      </c>
      <c r="D549" s="214" t="s">
        <v>312</v>
      </c>
      <c r="E549" s="214" t="s">
        <v>93</v>
      </c>
      <c r="F549" s="215">
        <v>8895900</v>
      </c>
      <c r="G549" s="42">
        <f t="shared" si="16"/>
        <v>8895.9</v>
      </c>
    </row>
    <row r="550" spans="1:7" ht="51">
      <c r="A550" s="50">
        <f t="shared" si="17"/>
        <v>539</v>
      </c>
      <c r="B550" s="213" t="s">
        <v>432</v>
      </c>
      <c r="C550" s="214" t="s">
        <v>11</v>
      </c>
      <c r="D550" s="214" t="s">
        <v>313</v>
      </c>
      <c r="E550" s="214" t="s">
        <v>14</v>
      </c>
      <c r="F550" s="215">
        <v>11580000</v>
      </c>
      <c r="G550" s="42">
        <f t="shared" si="16"/>
        <v>11580</v>
      </c>
    </row>
    <row r="551" spans="1:7" ht="12.75">
      <c r="A551" s="50">
        <f t="shared" si="17"/>
        <v>540</v>
      </c>
      <c r="B551" s="213" t="s">
        <v>124</v>
      </c>
      <c r="C551" s="214" t="s">
        <v>11</v>
      </c>
      <c r="D551" s="214" t="s">
        <v>313</v>
      </c>
      <c r="E551" s="214" t="s">
        <v>93</v>
      </c>
      <c r="F551" s="215">
        <v>11580000</v>
      </c>
      <c r="G551" s="42">
        <f t="shared" si="16"/>
        <v>11580</v>
      </c>
    </row>
    <row r="552" spans="1:7" ht="12.75">
      <c r="A552" s="50">
        <f t="shared" si="17"/>
        <v>541</v>
      </c>
      <c r="B552" s="213" t="s">
        <v>71</v>
      </c>
      <c r="C552" s="214" t="s">
        <v>79</v>
      </c>
      <c r="D552" s="214" t="s">
        <v>261</v>
      </c>
      <c r="E552" s="214" t="s">
        <v>14</v>
      </c>
      <c r="F552" s="215">
        <v>322024720</v>
      </c>
      <c r="G552" s="42">
        <f t="shared" si="16"/>
        <v>322024.72</v>
      </c>
    </row>
    <row r="553" spans="1:7" ht="25.5">
      <c r="A553" s="50">
        <f t="shared" si="17"/>
        <v>542</v>
      </c>
      <c r="B553" s="213" t="s">
        <v>671</v>
      </c>
      <c r="C553" s="214" t="s">
        <v>79</v>
      </c>
      <c r="D553" s="214" t="s">
        <v>310</v>
      </c>
      <c r="E553" s="214" t="s">
        <v>14</v>
      </c>
      <c r="F553" s="215">
        <v>322024720</v>
      </c>
      <c r="G553" s="42">
        <f t="shared" si="16"/>
        <v>322024.72</v>
      </c>
    </row>
    <row r="554" spans="1:7" ht="25.5">
      <c r="A554" s="50">
        <f t="shared" si="17"/>
        <v>543</v>
      </c>
      <c r="B554" s="213" t="s">
        <v>122</v>
      </c>
      <c r="C554" s="220" t="s">
        <v>79</v>
      </c>
      <c r="D554" s="220" t="s">
        <v>311</v>
      </c>
      <c r="E554" s="220" t="s">
        <v>14</v>
      </c>
      <c r="F554" s="221">
        <v>322024720</v>
      </c>
      <c r="G554" s="212">
        <f t="shared" si="16"/>
        <v>322024.72</v>
      </c>
    </row>
    <row r="555" spans="1:7" ht="25.5">
      <c r="A555" s="211">
        <f t="shared" si="17"/>
        <v>544</v>
      </c>
      <c r="B555" s="222" t="s">
        <v>126</v>
      </c>
      <c r="C555" s="223" t="s">
        <v>79</v>
      </c>
      <c r="D555" s="223" t="s">
        <v>314</v>
      </c>
      <c r="E555" s="223" t="s">
        <v>14</v>
      </c>
      <c r="F555" s="224">
        <v>322024720</v>
      </c>
      <c r="G555" s="42">
        <f t="shared" si="16"/>
        <v>322024.72</v>
      </c>
    </row>
    <row r="556" spans="1:7" ht="12.75">
      <c r="A556" s="50">
        <f t="shared" si="17"/>
        <v>545</v>
      </c>
      <c r="B556" s="222" t="s">
        <v>125</v>
      </c>
      <c r="C556" s="223" t="s">
        <v>79</v>
      </c>
      <c r="D556" s="223" t="s">
        <v>314</v>
      </c>
      <c r="E556" s="223" t="s">
        <v>85</v>
      </c>
      <c r="F556" s="224">
        <v>322024720</v>
      </c>
      <c r="G556" s="42">
        <f t="shared" si="16"/>
        <v>322024.72</v>
      </c>
    </row>
    <row r="557" spans="1:7" ht="12.75">
      <c r="A557" s="50">
        <f t="shared" si="17"/>
        <v>546</v>
      </c>
      <c r="B557" s="238" t="s">
        <v>407</v>
      </c>
      <c r="C557" s="239"/>
      <c r="D557" s="239"/>
      <c r="E557" s="239"/>
      <c r="F557" s="225">
        <v>1801893040</v>
      </c>
      <c r="G557" s="42">
        <f t="shared" si="16"/>
        <v>1801893.04</v>
      </c>
    </row>
  </sheetData>
  <sheetProtection/>
  <autoFilter ref="A10:J557"/>
  <mergeCells count="2">
    <mergeCell ref="A8:G8"/>
    <mergeCell ref="B557:E557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3"/>
  <sheetViews>
    <sheetView zoomScalePageLayoutView="0" workbookViewId="0" topLeftCell="A401">
      <selection activeCell="B506" sqref="B506"/>
    </sheetView>
  </sheetViews>
  <sheetFormatPr defaultColWidth="9.00390625" defaultRowHeight="12.75"/>
  <cols>
    <col min="1" max="1" width="4.75390625" style="205" customWidth="1"/>
    <col min="2" max="2" width="51.875" style="36" customWidth="1"/>
    <col min="3" max="3" width="7.625" style="36" customWidth="1"/>
    <col min="4" max="4" width="11.00390625" style="36" customWidth="1"/>
    <col min="5" max="5" width="10.375" style="36" customWidth="1"/>
    <col min="6" max="7" width="10.625" style="36" hidden="1" customWidth="1"/>
    <col min="8" max="8" width="10.625" style="36" customWidth="1"/>
    <col min="9" max="9" width="11.625" style="36" customWidth="1"/>
    <col min="10" max="11" width="9.125" style="26" customWidth="1"/>
    <col min="12" max="12" width="14.875" style="26" customWidth="1"/>
    <col min="13" max="16384" width="9.125" style="26" customWidth="1"/>
  </cols>
  <sheetData>
    <row r="1" spans="1:9" s="47" customFormat="1" ht="12">
      <c r="A1" s="44"/>
      <c r="B1" s="46"/>
      <c r="C1" s="7"/>
      <c r="D1" s="7"/>
      <c r="E1" s="46"/>
      <c r="F1" s="46"/>
      <c r="G1" s="46"/>
      <c r="H1" s="46"/>
      <c r="I1" s="5" t="s">
        <v>1217</v>
      </c>
    </row>
    <row r="2" spans="1:9" s="47" customFormat="1" ht="12">
      <c r="A2" s="44"/>
      <c r="B2" s="46"/>
      <c r="C2" s="7"/>
      <c r="D2" s="7"/>
      <c r="E2" s="46"/>
      <c r="F2" s="46"/>
      <c r="G2" s="46"/>
      <c r="H2" s="46"/>
      <c r="I2" s="5" t="s">
        <v>690</v>
      </c>
    </row>
    <row r="3" spans="1:9" s="47" customFormat="1" ht="12">
      <c r="A3" s="44"/>
      <c r="B3" s="46"/>
      <c r="C3" s="7"/>
      <c r="D3" s="7"/>
      <c r="E3" s="46"/>
      <c r="F3" s="46"/>
      <c r="G3" s="46"/>
      <c r="H3" s="46"/>
      <c r="I3" s="5" t="s">
        <v>688</v>
      </c>
    </row>
    <row r="4" spans="1:9" s="47" customFormat="1" ht="12">
      <c r="A4" s="44"/>
      <c r="B4" s="46"/>
      <c r="C4" s="7"/>
      <c r="D4" s="7"/>
      <c r="E4" s="46"/>
      <c r="F4" s="46"/>
      <c r="G4" s="46"/>
      <c r="H4" s="46"/>
      <c r="I4" s="5" t="s">
        <v>1171</v>
      </c>
    </row>
    <row r="5" spans="1:9" s="47" customFormat="1" ht="12">
      <c r="A5" s="44"/>
      <c r="B5" s="46"/>
      <c r="C5" s="7"/>
      <c r="D5" s="7"/>
      <c r="E5" s="46"/>
      <c r="F5" s="46"/>
      <c r="G5" s="46"/>
      <c r="H5" s="46"/>
      <c r="I5" s="5" t="s">
        <v>689</v>
      </c>
    </row>
    <row r="6" spans="1:9" s="47" customFormat="1" ht="12">
      <c r="A6" s="44"/>
      <c r="B6" s="46"/>
      <c r="C6" s="7"/>
      <c r="D6" s="7"/>
      <c r="E6" s="46"/>
      <c r="F6" s="46"/>
      <c r="G6" s="46"/>
      <c r="H6" s="46"/>
      <c r="I6" s="5"/>
    </row>
    <row r="7" spans="1:9" s="47" customFormat="1" ht="12">
      <c r="A7" s="44"/>
      <c r="B7" s="46"/>
      <c r="C7" s="7"/>
      <c r="D7" s="7"/>
      <c r="E7" s="46"/>
      <c r="F7" s="46"/>
      <c r="G7" s="46"/>
      <c r="H7" s="46"/>
      <c r="I7" s="46"/>
    </row>
    <row r="8" spans="1:9" s="47" customFormat="1" ht="42" customHeight="1">
      <c r="A8" s="242" t="s">
        <v>1218</v>
      </c>
      <c r="B8" s="243"/>
      <c r="C8" s="243"/>
      <c r="D8" s="243"/>
      <c r="E8" s="243"/>
      <c r="F8" s="243"/>
      <c r="G8" s="243"/>
      <c r="H8" s="243"/>
      <c r="I8" s="243"/>
    </row>
    <row r="9" spans="1:9" ht="12">
      <c r="A9" s="198"/>
      <c r="B9" s="199"/>
      <c r="C9" s="199"/>
      <c r="D9" s="199"/>
      <c r="E9" s="199"/>
      <c r="F9" s="199"/>
      <c r="G9" s="199"/>
      <c r="H9" s="199"/>
      <c r="I9" s="199"/>
    </row>
    <row r="10" spans="1:9" s="47" customFormat="1" ht="12">
      <c r="A10" s="244" t="s">
        <v>1173</v>
      </c>
      <c r="B10" s="244" t="s">
        <v>153</v>
      </c>
      <c r="C10" s="244" t="s">
        <v>1174</v>
      </c>
      <c r="D10" s="244" t="s">
        <v>46</v>
      </c>
      <c r="E10" s="244" t="s">
        <v>47</v>
      </c>
      <c r="F10" s="200"/>
      <c r="G10" s="200"/>
      <c r="H10" s="200" t="s">
        <v>1175</v>
      </c>
      <c r="I10" s="27" t="s">
        <v>1176</v>
      </c>
    </row>
    <row r="11" spans="1:9" s="47" customFormat="1" ht="48.75" customHeight="1">
      <c r="A11" s="245"/>
      <c r="B11" s="246"/>
      <c r="C11" s="246"/>
      <c r="D11" s="246"/>
      <c r="E11" s="246"/>
      <c r="F11" s="201"/>
      <c r="G11" s="201"/>
      <c r="H11" s="200" t="s">
        <v>1219</v>
      </c>
      <c r="I11" s="27" t="s">
        <v>1219</v>
      </c>
    </row>
    <row r="12" spans="1:9" s="47" customFormat="1" ht="12">
      <c r="A12" s="28">
        <v>1</v>
      </c>
      <c r="B12" s="27">
        <v>2</v>
      </c>
      <c r="C12" s="27">
        <v>3</v>
      </c>
      <c r="D12" s="27">
        <v>4</v>
      </c>
      <c r="E12" s="27">
        <v>5</v>
      </c>
      <c r="F12" s="200"/>
      <c r="G12" s="200"/>
      <c r="H12" s="200">
        <v>6</v>
      </c>
      <c r="I12" s="27">
        <v>7</v>
      </c>
    </row>
    <row r="13" spans="1:9" ht="12.75">
      <c r="A13" s="28">
        <v>1</v>
      </c>
      <c r="B13" s="202" t="s">
        <v>3</v>
      </c>
      <c r="C13" s="203" t="s">
        <v>21</v>
      </c>
      <c r="D13" s="203" t="s">
        <v>261</v>
      </c>
      <c r="E13" s="203" t="s">
        <v>14</v>
      </c>
      <c r="F13" s="32">
        <v>110783631</v>
      </c>
      <c r="G13" s="32">
        <v>115751846</v>
      </c>
      <c r="H13" s="32">
        <f>F13/1000</f>
        <v>110783.631</v>
      </c>
      <c r="I13" s="32">
        <f>G13/1000</f>
        <v>115751.846</v>
      </c>
    </row>
    <row r="14" spans="1:9" ht="25.5">
      <c r="A14" s="28">
        <f>1+A13</f>
        <v>2</v>
      </c>
      <c r="B14" s="202" t="s">
        <v>4</v>
      </c>
      <c r="C14" s="203" t="s">
        <v>22</v>
      </c>
      <c r="D14" s="203" t="s">
        <v>261</v>
      </c>
      <c r="E14" s="203" t="s">
        <v>14</v>
      </c>
      <c r="F14" s="32">
        <v>2700232</v>
      </c>
      <c r="G14" s="32">
        <v>2808234</v>
      </c>
      <c r="H14" s="32">
        <f aca="true" t="shared" si="0" ref="H14:I77">F14/1000</f>
        <v>2700.232</v>
      </c>
      <c r="I14" s="32">
        <f t="shared" si="0"/>
        <v>2808.234</v>
      </c>
    </row>
    <row r="15" spans="1:9" ht="51">
      <c r="A15" s="28">
        <f aca="true" t="shared" si="1" ref="A15:A78">1+A14</f>
        <v>3</v>
      </c>
      <c r="B15" s="202" t="s">
        <v>602</v>
      </c>
      <c r="C15" s="203" t="s">
        <v>22</v>
      </c>
      <c r="D15" s="203" t="s">
        <v>264</v>
      </c>
      <c r="E15" s="203" t="s">
        <v>14</v>
      </c>
      <c r="F15" s="32">
        <v>2700232</v>
      </c>
      <c r="G15" s="32">
        <v>2808234</v>
      </c>
      <c r="H15" s="32">
        <f t="shared" si="0"/>
        <v>2700.232</v>
      </c>
      <c r="I15" s="32">
        <f t="shared" si="0"/>
        <v>2808.234</v>
      </c>
    </row>
    <row r="16" spans="1:9" ht="12.75">
      <c r="A16" s="28">
        <f t="shared" si="1"/>
        <v>4</v>
      </c>
      <c r="B16" s="202" t="s">
        <v>72</v>
      </c>
      <c r="C16" s="203" t="s">
        <v>22</v>
      </c>
      <c r="D16" s="203" t="s">
        <v>476</v>
      </c>
      <c r="E16" s="203" t="s">
        <v>14</v>
      </c>
      <c r="F16" s="32">
        <v>2700232</v>
      </c>
      <c r="G16" s="32">
        <v>2808234</v>
      </c>
      <c r="H16" s="32">
        <f t="shared" si="0"/>
        <v>2700.232</v>
      </c>
      <c r="I16" s="32">
        <f t="shared" si="0"/>
        <v>2808.234</v>
      </c>
    </row>
    <row r="17" spans="1:9" ht="25.5">
      <c r="A17" s="28">
        <f t="shared" si="1"/>
        <v>5</v>
      </c>
      <c r="B17" s="202" t="s">
        <v>96</v>
      </c>
      <c r="C17" s="203" t="s">
        <v>22</v>
      </c>
      <c r="D17" s="203" t="s">
        <v>476</v>
      </c>
      <c r="E17" s="203" t="s">
        <v>86</v>
      </c>
      <c r="F17" s="32">
        <v>2700232</v>
      </c>
      <c r="G17" s="32">
        <v>2808234</v>
      </c>
      <c r="H17" s="32">
        <f t="shared" si="0"/>
        <v>2700.232</v>
      </c>
      <c r="I17" s="32">
        <f t="shared" si="0"/>
        <v>2808.234</v>
      </c>
    </row>
    <row r="18" spans="1:9" ht="38.25">
      <c r="A18" s="28">
        <f t="shared" si="1"/>
        <v>6</v>
      </c>
      <c r="B18" s="202" t="s">
        <v>5</v>
      </c>
      <c r="C18" s="203" t="s">
        <v>23</v>
      </c>
      <c r="D18" s="203" t="s">
        <v>261</v>
      </c>
      <c r="E18" s="203" t="s">
        <v>14</v>
      </c>
      <c r="F18" s="32">
        <v>5152500</v>
      </c>
      <c r="G18" s="32">
        <v>5351200</v>
      </c>
      <c r="H18" s="32">
        <f t="shared" si="0"/>
        <v>5152.5</v>
      </c>
      <c r="I18" s="32">
        <f t="shared" si="0"/>
        <v>5351.2</v>
      </c>
    </row>
    <row r="19" spans="1:9" ht="51">
      <c r="A19" s="28">
        <f t="shared" si="1"/>
        <v>7</v>
      </c>
      <c r="B19" s="202" t="s">
        <v>602</v>
      </c>
      <c r="C19" s="203" t="s">
        <v>23</v>
      </c>
      <c r="D19" s="203" t="s">
        <v>264</v>
      </c>
      <c r="E19" s="203" t="s">
        <v>14</v>
      </c>
      <c r="F19" s="32">
        <v>5152500</v>
      </c>
      <c r="G19" s="32">
        <v>5351200</v>
      </c>
      <c r="H19" s="32">
        <f t="shared" si="0"/>
        <v>5152.5</v>
      </c>
      <c r="I19" s="32">
        <f t="shared" si="0"/>
        <v>5351.2</v>
      </c>
    </row>
    <row r="20" spans="1:9" ht="25.5">
      <c r="A20" s="28">
        <f t="shared" si="1"/>
        <v>8</v>
      </c>
      <c r="B20" s="202" t="s">
        <v>97</v>
      </c>
      <c r="C20" s="203" t="s">
        <v>23</v>
      </c>
      <c r="D20" s="203" t="s">
        <v>477</v>
      </c>
      <c r="E20" s="203" t="s">
        <v>14</v>
      </c>
      <c r="F20" s="32">
        <v>2576052</v>
      </c>
      <c r="G20" s="32">
        <v>2678917</v>
      </c>
      <c r="H20" s="32">
        <f t="shared" si="0"/>
        <v>2576.052</v>
      </c>
      <c r="I20" s="32">
        <f t="shared" si="0"/>
        <v>2678.917</v>
      </c>
    </row>
    <row r="21" spans="1:9" ht="25.5">
      <c r="A21" s="28">
        <f t="shared" si="1"/>
        <v>9</v>
      </c>
      <c r="B21" s="202" t="s">
        <v>96</v>
      </c>
      <c r="C21" s="203" t="s">
        <v>23</v>
      </c>
      <c r="D21" s="203" t="s">
        <v>477</v>
      </c>
      <c r="E21" s="203" t="s">
        <v>86</v>
      </c>
      <c r="F21" s="32">
        <v>2572452</v>
      </c>
      <c r="G21" s="32">
        <v>2675317</v>
      </c>
      <c r="H21" s="32">
        <f t="shared" si="0"/>
        <v>2572.452</v>
      </c>
      <c r="I21" s="32">
        <f t="shared" si="0"/>
        <v>2675.317</v>
      </c>
    </row>
    <row r="22" spans="1:9" ht="25.5">
      <c r="A22" s="28">
        <f t="shared" si="1"/>
        <v>10</v>
      </c>
      <c r="B22" s="202" t="s">
        <v>98</v>
      </c>
      <c r="C22" s="203" t="s">
        <v>23</v>
      </c>
      <c r="D22" s="203" t="s">
        <v>477</v>
      </c>
      <c r="E22" s="203" t="s">
        <v>87</v>
      </c>
      <c r="F22" s="32">
        <v>3600</v>
      </c>
      <c r="G22" s="32">
        <v>3600</v>
      </c>
      <c r="H22" s="32">
        <f t="shared" si="0"/>
        <v>3.6</v>
      </c>
      <c r="I22" s="32">
        <f t="shared" si="0"/>
        <v>3.6</v>
      </c>
    </row>
    <row r="23" spans="1:9" ht="25.5">
      <c r="A23" s="28">
        <f t="shared" si="1"/>
        <v>11</v>
      </c>
      <c r="B23" s="202" t="s">
        <v>152</v>
      </c>
      <c r="C23" s="203" t="s">
        <v>23</v>
      </c>
      <c r="D23" s="203" t="s">
        <v>265</v>
      </c>
      <c r="E23" s="203" t="s">
        <v>14</v>
      </c>
      <c r="F23" s="32">
        <v>2396448</v>
      </c>
      <c r="G23" s="32">
        <v>2492283</v>
      </c>
      <c r="H23" s="32">
        <f t="shared" si="0"/>
        <v>2396.448</v>
      </c>
      <c r="I23" s="32">
        <f t="shared" si="0"/>
        <v>2492.283</v>
      </c>
    </row>
    <row r="24" spans="1:9" ht="25.5">
      <c r="A24" s="28">
        <f t="shared" si="1"/>
        <v>12</v>
      </c>
      <c r="B24" s="202" t="s">
        <v>96</v>
      </c>
      <c r="C24" s="203" t="s">
        <v>23</v>
      </c>
      <c r="D24" s="203" t="s">
        <v>265</v>
      </c>
      <c r="E24" s="203" t="s">
        <v>86</v>
      </c>
      <c r="F24" s="32">
        <v>2396448</v>
      </c>
      <c r="G24" s="32">
        <v>2492283</v>
      </c>
      <c r="H24" s="32">
        <f t="shared" si="0"/>
        <v>2396.448</v>
      </c>
      <c r="I24" s="32">
        <f t="shared" si="0"/>
        <v>2492.283</v>
      </c>
    </row>
    <row r="25" spans="1:9" ht="25.5">
      <c r="A25" s="28">
        <f t="shared" si="1"/>
        <v>13</v>
      </c>
      <c r="B25" s="202" t="s">
        <v>216</v>
      </c>
      <c r="C25" s="203" t="s">
        <v>23</v>
      </c>
      <c r="D25" s="203" t="s">
        <v>378</v>
      </c>
      <c r="E25" s="203" t="s">
        <v>14</v>
      </c>
      <c r="F25" s="32">
        <v>180000</v>
      </c>
      <c r="G25" s="32">
        <v>180000</v>
      </c>
      <c r="H25" s="32">
        <f t="shared" si="0"/>
        <v>180</v>
      </c>
      <c r="I25" s="32">
        <f t="shared" si="0"/>
        <v>180</v>
      </c>
    </row>
    <row r="26" spans="1:9" ht="25.5">
      <c r="A26" s="28">
        <f t="shared" si="1"/>
        <v>14</v>
      </c>
      <c r="B26" s="202" t="s">
        <v>96</v>
      </c>
      <c r="C26" s="203" t="s">
        <v>23</v>
      </c>
      <c r="D26" s="203" t="s">
        <v>378</v>
      </c>
      <c r="E26" s="203" t="s">
        <v>86</v>
      </c>
      <c r="F26" s="32">
        <v>180000</v>
      </c>
      <c r="G26" s="32">
        <v>180000</v>
      </c>
      <c r="H26" s="32">
        <f t="shared" si="0"/>
        <v>180</v>
      </c>
      <c r="I26" s="32">
        <f t="shared" si="0"/>
        <v>180</v>
      </c>
    </row>
    <row r="27" spans="1:9" ht="38.25">
      <c r="A27" s="28">
        <f t="shared" si="1"/>
        <v>15</v>
      </c>
      <c r="B27" s="202" t="s">
        <v>6</v>
      </c>
      <c r="C27" s="203" t="s">
        <v>24</v>
      </c>
      <c r="D27" s="203" t="s">
        <v>261</v>
      </c>
      <c r="E27" s="203" t="s">
        <v>14</v>
      </c>
      <c r="F27" s="32">
        <v>27422334</v>
      </c>
      <c r="G27" s="32">
        <v>28517232</v>
      </c>
      <c r="H27" s="32">
        <f t="shared" si="0"/>
        <v>27422.334</v>
      </c>
      <c r="I27" s="32">
        <f t="shared" si="0"/>
        <v>28517.232</v>
      </c>
    </row>
    <row r="28" spans="1:9" ht="51">
      <c r="A28" s="28">
        <f t="shared" si="1"/>
        <v>16</v>
      </c>
      <c r="B28" s="202" t="s">
        <v>602</v>
      </c>
      <c r="C28" s="203" t="s">
        <v>24</v>
      </c>
      <c r="D28" s="203" t="s">
        <v>264</v>
      </c>
      <c r="E28" s="203" t="s">
        <v>14</v>
      </c>
      <c r="F28" s="32">
        <v>27422334</v>
      </c>
      <c r="G28" s="32">
        <v>28517232</v>
      </c>
      <c r="H28" s="32">
        <f t="shared" si="0"/>
        <v>27422.334</v>
      </c>
      <c r="I28" s="32">
        <f t="shared" si="0"/>
        <v>28517.232</v>
      </c>
    </row>
    <row r="29" spans="1:9" ht="25.5">
      <c r="A29" s="28">
        <f t="shared" si="1"/>
        <v>17</v>
      </c>
      <c r="B29" s="202" t="s">
        <v>97</v>
      </c>
      <c r="C29" s="203" t="s">
        <v>24</v>
      </c>
      <c r="D29" s="203" t="s">
        <v>477</v>
      </c>
      <c r="E29" s="203" t="s">
        <v>14</v>
      </c>
      <c r="F29" s="32">
        <v>27422334</v>
      </c>
      <c r="G29" s="32">
        <v>28517232</v>
      </c>
      <c r="H29" s="32">
        <f t="shared" si="0"/>
        <v>27422.334</v>
      </c>
      <c r="I29" s="32">
        <f t="shared" si="0"/>
        <v>28517.232</v>
      </c>
    </row>
    <row r="30" spans="1:9" ht="25.5">
      <c r="A30" s="28">
        <f t="shared" si="1"/>
        <v>18</v>
      </c>
      <c r="B30" s="202" t="s">
        <v>96</v>
      </c>
      <c r="C30" s="203" t="s">
        <v>24</v>
      </c>
      <c r="D30" s="203" t="s">
        <v>477</v>
      </c>
      <c r="E30" s="203" t="s">
        <v>86</v>
      </c>
      <c r="F30" s="32">
        <v>27374334</v>
      </c>
      <c r="G30" s="32">
        <v>28469232</v>
      </c>
      <c r="H30" s="32">
        <f t="shared" si="0"/>
        <v>27374.334</v>
      </c>
      <c r="I30" s="32">
        <f t="shared" si="0"/>
        <v>28469.232</v>
      </c>
    </row>
    <row r="31" spans="1:9" ht="25.5">
      <c r="A31" s="28">
        <f t="shared" si="1"/>
        <v>19</v>
      </c>
      <c r="B31" s="202" t="s">
        <v>98</v>
      </c>
      <c r="C31" s="203" t="s">
        <v>24</v>
      </c>
      <c r="D31" s="203" t="s">
        <v>477</v>
      </c>
      <c r="E31" s="203" t="s">
        <v>87</v>
      </c>
      <c r="F31" s="32">
        <v>48000</v>
      </c>
      <c r="G31" s="32">
        <v>48000</v>
      </c>
      <c r="H31" s="32">
        <f t="shared" si="0"/>
        <v>48</v>
      </c>
      <c r="I31" s="32">
        <f t="shared" si="0"/>
        <v>48</v>
      </c>
    </row>
    <row r="32" spans="1:9" ht="38.25">
      <c r="A32" s="28">
        <f t="shared" si="1"/>
        <v>20</v>
      </c>
      <c r="B32" s="202" t="s">
        <v>50</v>
      </c>
      <c r="C32" s="203" t="s">
        <v>49</v>
      </c>
      <c r="D32" s="203" t="s">
        <v>261</v>
      </c>
      <c r="E32" s="203" t="s">
        <v>14</v>
      </c>
      <c r="F32" s="32">
        <v>26130220</v>
      </c>
      <c r="G32" s="32">
        <v>27094690</v>
      </c>
      <c r="H32" s="32">
        <f t="shared" si="0"/>
        <v>26130.22</v>
      </c>
      <c r="I32" s="32">
        <f t="shared" si="0"/>
        <v>27094.69</v>
      </c>
    </row>
    <row r="33" spans="1:9" ht="51">
      <c r="A33" s="28">
        <f t="shared" si="1"/>
        <v>21</v>
      </c>
      <c r="B33" s="202" t="s">
        <v>602</v>
      </c>
      <c r="C33" s="203" t="s">
        <v>49</v>
      </c>
      <c r="D33" s="203" t="s">
        <v>264</v>
      </c>
      <c r="E33" s="203" t="s">
        <v>14</v>
      </c>
      <c r="F33" s="32">
        <v>26130220</v>
      </c>
      <c r="G33" s="32">
        <v>27094690</v>
      </c>
      <c r="H33" s="32">
        <f t="shared" si="0"/>
        <v>26130.22</v>
      </c>
      <c r="I33" s="32">
        <f t="shared" si="0"/>
        <v>27094.69</v>
      </c>
    </row>
    <row r="34" spans="1:9" ht="25.5">
      <c r="A34" s="28">
        <f t="shared" si="1"/>
        <v>22</v>
      </c>
      <c r="B34" s="202" t="s">
        <v>97</v>
      </c>
      <c r="C34" s="203" t="s">
        <v>49</v>
      </c>
      <c r="D34" s="203" t="s">
        <v>477</v>
      </c>
      <c r="E34" s="203" t="s">
        <v>14</v>
      </c>
      <c r="F34" s="32">
        <v>23733789</v>
      </c>
      <c r="G34" s="32">
        <v>24602393</v>
      </c>
      <c r="H34" s="32">
        <f t="shared" si="0"/>
        <v>23733.789</v>
      </c>
      <c r="I34" s="32">
        <f t="shared" si="0"/>
        <v>24602.393</v>
      </c>
    </row>
    <row r="35" spans="1:9" ht="25.5">
      <c r="A35" s="28">
        <f t="shared" si="1"/>
        <v>23</v>
      </c>
      <c r="B35" s="202" t="s">
        <v>96</v>
      </c>
      <c r="C35" s="203" t="s">
        <v>49</v>
      </c>
      <c r="D35" s="203" t="s">
        <v>477</v>
      </c>
      <c r="E35" s="203" t="s">
        <v>86</v>
      </c>
      <c r="F35" s="32">
        <v>21733789</v>
      </c>
      <c r="G35" s="32">
        <v>22602393</v>
      </c>
      <c r="H35" s="32">
        <f t="shared" si="0"/>
        <v>21733.789</v>
      </c>
      <c r="I35" s="32">
        <f t="shared" si="0"/>
        <v>22602.393</v>
      </c>
    </row>
    <row r="36" spans="1:9" ht="25.5">
      <c r="A36" s="28">
        <f t="shared" si="1"/>
        <v>24</v>
      </c>
      <c r="B36" s="202" t="s">
        <v>98</v>
      </c>
      <c r="C36" s="203" t="s">
        <v>49</v>
      </c>
      <c r="D36" s="203" t="s">
        <v>477</v>
      </c>
      <c r="E36" s="203" t="s">
        <v>87</v>
      </c>
      <c r="F36" s="32">
        <v>2000000</v>
      </c>
      <c r="G36" s="32">
        <v>2000000</v>
      </c>
      <c r="H36" s="32">
        <f t="shared" si="0"/>
        <v>2000</v>
      </c>
      <c r="I36" s="32">
        <f t="shared" si="0"/>
        <v>2000</v>
      </c>
    </row>
    <row r="37" spans="1:9" ht="25.5">
      <c r="A37" s="28">
        <f t="shared" si="1"/>
        <v>25</v>
      </c>
      <c r="B37" s="202" t="s">
        <v>603</v>
      </c>
      <c r="C37" s="203" t="s">
        <v>49</v>
      </c>
      <c r="D37" s="203" t="s">
        <v>601</v>
      </c>
      <c r="E37" s="203" t="s">
        <v>14</v>
      </c>
      <c r="F37" s="32">
        <v>2396431</v>
      </c>
      <c r="G37" s="32">
        <v>2492297</v>
      </c>
      <c r="H37" s="32">
        <f t="shared" si="0"/>
        <v>2396.431</v>
      </c>
      <c r="I37" s="32">
        <f t="shared" si="0"/>
        <v>2492.297</v>
      </c>
    </row>
    <row r="38" spans="1:9" ht="25.5">
      <c r="A38" s="28">
        <f t="shared" si="1"/>
        <v>26</v>
      </c>
      <c r="B38" s="202" t="s">
        <v>96</v>
      </c>
      <c r="C38" s="203" t="s">
        <v>49</v>
      </c>
      <c r="D38" s="203" t="s">
        <v>601</v>
      </c>
      <c r="E38" s="203" t="s">
        <v>86</v>
      </c>
      <c r="F38" s="32">
        <v>2396431</v>
      </c>
      <c r="G38" s="32">
        <v>2492297</v>
      </c>
      <c r="H38" s="32">
        <f t="shared" si="0"/>
        <v>2396.431</v>
      </c>
      <c r="I38" s="32">
        <f t="shared" si="0"/>
        <v>2492.297</v>
      </c>
    </row>
    <row r="39" spans="1:9" ht="12.75">
      <c r="A39" s="28">
        <f t="shared" si="1"/>
        <v>27</v>
      </c>
      <c r="B39" s="202" t="s">
        <v>7</v>
      </c>
      <c r="C39" s="203" t="s">
        <v>73</v>
      </c>
      <c r="D39" s="203" t="s">
        <v>261</v>
      </c>
      <c r="E39" s="203" t="s">
        <v>14</v>
      </c>
      <c r="F39" s="32">
        <v>1000000</v>
      </c>
      <c r="G39" s="32">
        <v>1000000</v>
      </c>
      <c r="H39" s="32">
        <f t="shared" si="0"/>
        <v>1000</v>
      </c>
      <c r="I39" s="32">
        <f t="shared" si="0"/>
        <v>1000</v>
      </c>
    </row>
    <row r="40" spans="1:9" ht="12.75">
      <c r="A40" s="28">
        <f t="shared" si="1"/>
        <v>28</v>
      </c>
      <c r="B40" s="202" t="s">
        <v>80</v>
      </c>
      <c r="C40" s="203" t="s">
        <v>73</v>
      </c>
      <c r="D40" s="203" t="s">
        <v>262</v>
      </c>
      <c r="E40" s="203" t="s">
        <v>14</v>
      </c>
      <c r="F40" s="32">
        <v>1000000</v>
      </c>
      <c r="G40" s="32">
        <v>1000000</v>
      </c>
      <c r="H40" s="32">
        <f t="shared" si="0"/>
        <v>1000</v>
      </c>
      <c r="I40" s="32">
        <f t="shared" si="0"/>
        <v>1000</v>
      </c>
    </row>
    <row r="41" spans="1:9" ht="12.75">
      <c r="A41" s="28">
        <f t="shared" si="1"/>
        <v>29</v>
      </c>
      <c r="B41" s="202" t="s">
        <v>74</v>
      </c>
      <c r="C41" s="203" t="s">
        <v>73</v>
      </c>
      <c r="D41" s="203" t="s">
        <v>263</v>
      </c>
      <c r="E41" s="203" t="s">
        <v>14</v>
      </c>
      <c r="F41" s="32">
        <v>1000000</v>
      </c>
      <c r="G41" s="32">
        <v>1000000</v>
      </c>
      <c r="H41" s="32">
        <f t="shared" si="0"/>
        <v>1000</v>
      </c>
      <c r="I41" s="32">
        <f t="shared" si="0"/>
        <v>1000</v>
      </c>
    </row>
    <row r="42" spans="1:9" ht="12.75">
      <c r="A42" s="28">
        <f t="shared" si="1"/>
        <v>30</v>
      </c>
      <c r="B42" s="202" t="s">
        <v>99</v>
      </c>
      <c r="C42" s="203" t="s">
        <v>73</v>
      </c>
      <c r="D42" s="203" t="s">
        <v>263</v>
      </c>
      <c r="E42" s="203" t="s">
        <v>81</v>
      </c>
      <c r="F42" s="32">
        <v>1000000</v>
      </c>
      <c r="G42" s="32">
        <v>1000000</v>
      </c>
      <c r="H42" s="32">
        <f t="shared" si="0"/>
        <v>1000</v>
      </c>
      <c r="I42" s="32">
        <f t="shared" si="0"/>
        <v>1000</v>
      </c>
    </row>
    <row r="43" spans="1:9" ht="12.75">
      <c r="A43" s="28">
        <f t="shared" si="1"/>
        <v>31</v>
      </c>
      <c r="B43" s="202" t="s">
        <v>8</v>
      </c>
      <c r="C43" s="203" t="s">
        <v>75</v>
      </c>
      <c r="D43" s="203" t="s">
        <v>261</v>
      </c>
      <c r="E43" s="203" t="s">
        <v>14</v>
      </c>
      <c r="F43" s="32">
        <v>48378345</v>
      </c>
      <c r="G43" s="32">
        <v>50980490</v>
      </c>
      <c r="H43" s="32">
        <f t="shared" si="0"/>
        <v>48378.345</v>
      </c>
      <c r="I43" s="32">
        <f t="shared" si="0"/>
        <v>50980.49</v>
      </c>
    </row>
    <row r="44" spans="1:9" ht="51">
      <c r="A44" s="28">
        <f t="shared" si="1"/>
        <v>32</v>
      </c>
      <c r="B44" s="202" t="s">
        <v>602</v>
      </c>
      <c r="C44" s="203" t="s">
        <v>75</v>
      </c>
      <c r="D44" s="203" t="s">
        <v>264</v>
      </c>
      <c r="E44" s="203" t="s">
        <v>14</v>
      </c>
      <c r="F44" s="32">
        <v>41754896</v>
      </c>
      <c r="G44" s="32">
        <v>42177656</v>
      </c>
      <c r="H44" s="32">
        <f t="shared" si="0"/>
        <v>41754.896</v>
      </c>
      <c r="I44" s="32">
        <f t="shared" si="0"/>
        <v>42177.656</v>
      </c>
    </row>
    <row r="45" spans="1:9" ht="25.5">
      <c r="A45" s="28">
        <f t="shared" si="1"/>
        <v>33</v>
      </c>
      <c r="B45" s="202" t="s">
        <v>97</v>
      </c>
      <c r="C45" s="203" t="s">
        <v>75</v>
      </c>
      <c r="D45" s="203" t="s">
        <v>477</v>
      </c>
      <c r="E45" s="203" t="s">
        <v>14</v>
      </c>
      <c r="F45" s="32">
        <v>10952433</v>
      </c>
      <c r="G45" s="32">
        <v>11390531</v>
      </c>
      <c r="H45" s="32">
        <f t="shared" si="0"/>
        <v>10952.433</v>
      </c>
      <c r="I45" s="32">
        <f t="shared" si="0"/>
        <v>11390.531</v>
      </c>
    </row>
    <row r="46" spans="1:9" ht="25.5">
      <c r="A46" s="28">
        <f t="shared" si="1"/>
        <v>34</v>
      </c>
      <c r="B46" s="202" t="s">
        <v>96</v>
      </c>
      <c r="C46" s="203" t="s">
        <v>75</v>
      </c>
      <c r="D46" s="203" t="s">
        <v>477</v>
      </c>
      <c r="E46" s="203" t="s">
        <v>86</v>
      </c>
      <c r="F46" s="32">
        <v>10952433</v>
      </c>
      <c r="G46" s="32">
        <v>11390531</v>
      </c>
      <c r="H46" s="32">
        <f t="shared" si="0"/>
        <v>10952.433</v>
      </c>
      <c r="I46" s="32">
        <f t="shared" si="0"/>
        <v>11390.531</v>
      </c>
    </row>
    <row r="47" spans="1:9" ht="51">
      <c r="A47" s="28">
        <f t="shared" si="1"/>
        <v>35</v>
      </c>
      <c r="B47" s="202" t="s">
        <v>459</v>
      </c>
      <c r="C47" s="203" t="s">
        <v>75</v>
      </c>
      <c r="D47" s="203" t="s">
        <v>478</v>
      </c>
      <c r="E47" s="203" t="s">
        <v>14</v>
      </c>
      <c r="F47" s="32">
        <v>150000</v>
      </c>
      <c r="G47" s="32">
        <v>150000</v>
      </c>
      <c r="H47" s="32">
        <f t="shared" si="0"/>
        <v>150</v>
      </c>
      <c r="I47" s="32">
        <f t="shared" si="0"/>
        <v>150</v>
      </c>
    </row>
    <row r="48" spans="1:9" ht="25.5">
      <c r="A48" s="28">
        <f t="shared" si="1"/>
        <v>36</v>
      </c>
      <c r="B48" s="202" t="s">
        <v>98</v>
      </c>
      <c r="C48" s="203" t="s">
        <v>75</v>
      </c>
      <c r="D48" s="203" t="s">
        <v>478</v>
      </c>
      <c r="E48" s="203" t="s">
        <v>87</v>
      </c>
      <c r="F48" s="32">
        <v>150000</v>
      </c>
      <c r="G48" s="32">
        <v>150000</v>
      </c>
      <c r="H48" s="32">
        <f t="shared" si="0"/>
        <v>150</v>
      </c>
      <c r="I48" s="32">
        <f t="shared" si="0"/>
        <v>150</v>
      </c>
    </row>
    <row r="49" spans="1:9" ht="12.75">
      <c r="A49" s="28">
        <f t="shared" si="1"/>
        <v>37</v>
      </c>
      <c r="B49" s="202" t="s">
        <v>377</v>
      </c>
      <c r="C49" s="203" t="s">
        <v>75</v>
      </c>
      <c r="D49" s="203" t="s">
        <v>479</v>
      </c>
      <c r="E49" s="203" t="s">
        <v>14</v>
      </c>
      <c r="F49" s="32">
        <v>560000</v>
      </c>
      <c r="G49" s="32">
        <v>550000</v>
      </c>
      <c r="H49" s="32">
        <f t="shared" si="0"/>
        <v>560</v>
      </c>
      <c r="I49" s="32">
        <f t="shared" si="0"/>
        <v>550</v>
      </c>
    </row>
    <row r="50" spans="1:9" ht="25.5">
      <c r="A50" s="28">
        <f t="shared" si="1"/>
        <v>38</v>
      </c>
      <c r="B50" s="202" t="s">
        <v>96</v>
      </c>
      <c r="C50" s="203" t="s">
        <v>75</v>
      </c>
      <c r="D50" s="203" t="s">
        <v>479</v>
      </c>
      <c r="E50" s="203" t="s">
        <v>86</v>
      </c>
      <c r="F50" s="32">
        <v>200000</v>
      </c>
      <c r="G50" s="32">
        <v>200000</v>
      </c>
      <c r="H50" s="32">
        <f t="shared" si="0"/>
        <v>200</v>
      </c>
      <c r="I50" s="32">
        <f t="shared" si="0"/>
        <v>200</v>
      </c>
    </row>
    <row r="51" spans="1:9" ht="25.5">
      <c r="A51" s="28">
        <f t="shared" si="1"/>
        <v>39</v>
      </c>
      <c r="B51" s="202" t="s">
        <v>98</v>
      </c>
      <c r="C51" s="203" t="s">
        <v>75</v>
      </c>
      <c r="D51" s="203" t="s">
        <v>479</v>
      </c>
      <c r="E51" s="203" t="s">
        <v>87</v>
      </c>
      <c r="F51" s="32">
        <v>360000</v>
      </c>
      <c r="G51" s="32">
        <v>350000</v>
      </c>
      <c r="H51" s="32">
        <f t="shared" si="0"/>
        <v>360</v>
      </c>
      <c r="I51" s="32">
        <f t="shared" si="0"/>
        <v>350</v>
      </c>
    </row>
    <row r="52" spans="1:9" ht="38.25">
      <c r="A52" s="28">
        <f t="shared" si="1"/>
        <v>40</v>
      </c>
      <c r="B52" s="202" t="s">
        <v>217</v>
      </c>
      <c r="C52" s="203" t="s">
        <v>75</v>
      </c>
      <c r="D52" s="203" t="s">
        <v>268</v>
      </c>
      <c r="E52" s="203" t="s">
        <v>14</v>
      </c>
      <c r="F52" s="32">
        <v>27078463</v>
      </c>
      <c r="G52" s="32">
        <v>27626125</v>
      </c>
      <c r="H52" s="32">
        <f t="shared" si="0"/>
        <v>27078.463</v>
      </c>
      <c r="I52" s="32">
        <f t="shared" si="0"/>
        <v>27626.125</v>
      </c>
    </row>
    <row r="53" spans="1:9" ht="12.75">
      <c r="A53" s="28">
        <f t="shared" si="1"/>
        <v>41</v>
      </c>
      <c r="B53" s="202" t="s">
        <v>100</v>
      </c>
      <c r="C53" s="203" t="s">
        <v>75</v>
      </c>
      <c r="D53" s="203" t="s">
        <v>268</v>
      </c>
      <c r="E53" s="203" t="s">
        <v>88</v>
      </c>
      <c r="F53" s="32">
        <v>16878978</v>
      </c>
      <c r="G53" s="32">
        <v>17553700</v>
      </c>
      <c r="H53" s="32">
        <f t="shared" si="0"/>
        <v>16878.978</v>
      </c>
      <c r="I53" s="32">
        <f t="shared" si="0"/>
        <v>17553.7</v>
      </c>
    </row>
    <row r="54" spans="1:9" ht="25.5">
      <c r="A54" s="28">
        <f t="shared" si="1"/>
        <v>42</v>
      </c>
      <c r="B54" s="202" t="s">
        <v>98</v>
      </c>
      <c r="C54" s="203" t="s">
        <v>75</v>
      </c>
      <c r="D54" s="203" t="s">
        <v>268</v>
      </c>
      <c r="E54" s="203" t="s">
        <v>87</v>
      </c>
      <c r="F54" s="32">
        <v>10166957</v>
      </c>
      <c r="G54" s="32">
        <v>10039929</v>
      </c>
      <c r="H54" s="32">
        <f t="shared" si="0"/>
        <v>10166.957</v>
      </c>
      <c r="I54" s="32">
        <f t="shared" si="0"/>
        <v>10039.929</v>
      </c>
    </row>
    <row r="55" spans="1:9" ht="12.75">
      <c r="A55" s="28">
        <f t="shared" si="1"/>
        <v>43</v>
      </c>
      <c r="B55" s="202" t="s">
        <v>101</v>
      </c>
      <c r="C55" s="203" t="s">
        <v>75</v>
      </c>
      <c r="D55" s="203" t="s">
        <v>268</v>
      </c>
      <c r="E55" s="203" t="s">
        <v>89</v>
      </c>
      <c r="F55" s="32">
        <v>32528</v>
      </c>
      <c r="G55" s="32">
        <v>32496</v>
      </c>
      <c r="H55" s="32">
        <f t="shared" si="0"/>
        <v>32.528</v>
      </c>
      <c r="I55" s="32">
        <f t="shared" si="0"/>
        <v>32.496</v>
      </c>
    </row>
    <row r="56" spans="1:9" ht="25.5">
      <c r="A56" s="28">
        <f t="shared" si="1"/>
        <v>44</v>
      </c>
      <c r="B56" s="202" t="s">
        <v>381</v>
      </c>
      <c r="C56" s="203" t="s">
        <v>75</v>
      </c>
      <c r="D56" s="203" t="s">
        <v>269</v>
      </c>
      <c r="E56" s="203" t="s">
        <v>14</v>
      </c>
      <c r="F56" s="32">
        <v>720000</v>
      </c>
      <c r="G56" s="32">
        <v>400000</v>
      </c>
      <c r="H56" s="32">
        <f t="shared" si="0"/>
        <v>720</v>
      </c>
      <c r="I56" s="32">
        <f t="shared" si="0"/>
        <v>400</v>
      </c>
    </row>
    <row r="57" spans="1:9" ht="25.5">
      <c r="A57" s="28">
        <f t="shared" si="1"/>
        <v>45</v>
      </c>
      <c r="B57" s="202" t="s">
        <v>98</v>
      </c>
      <c r="C57" s="203" t="s">
        <v>75</v>
      </c>
      <c r="D57" s="203" t="s">
        <v>269</v>
      </c>
      <c r="E57" s="203" t="s">
        <v>87</v>
      </c>
      <c r="F57" s="32">
        <v>720000</v>
      </c>
      <c r="G57" s="32">
        <v>400000</v>
      </c>
      <c r="H57" s="32">
        <f t="shared" si="0"/>
        <v>720</v>
      </c>
      <c r="I57" s="32">
        <f t="shared" si="0"/>
        <v>400</v>
      </c>
    </row>
    <row r="58" spans="1:9" ht="25.5">
      <c r="A58" s="28">
        <f t="shared" si="1"/>
        <v>46</v>
      </c>
      <c r="B58" s="202" t="s">
        <v>604</v>
      </c>
      <c r="C58" s="203" t="s">
        <v>75</v>
      </c>
      <c r="D58" s="203" t="s">
        <v>408</v>
      </c>
      <c r="E58" s="203" t="s">
        <v>14</v>
      </c>
      <c r="F58" s="32">
        <v>200000</v>
      </c>
      <c r="G58" s="32">
        <v>200000</v>
      </c>
      <c r="H58" s="32">
        <f t="shared" si="0"/>
        <v>200</v>
      </c>
      <c r="I58" s="32">
        <f t="shared" si="0"/>
        <v>200</v>
      </c>
    </row>
    <row r="59" spans="1:9" ht="25.5">
      <c r="A59" s="28">
        <f t="shared" si="1"/>
        <v>47</v>
      </c>
      <c r="B59" s="202" t="s">
        <v>98</v>
      </c>
      <c r="C59" s="203" t="s">
        <v>75</v>
      </c>
      <c r="D59" s="203" t="s">
        <v>408</v>
      </c>
      <c r="E59" s="203" t="s">
        <v>87</v>
      </c>
      <c r="F59" s="32">
        <v>200000</v>
      </c>
      <c r="G59" s="32">
        <v>200000</v>
      </c>
      <c r="H59" s="32">
        <f t="shared" si="0"/>
        <v>200</v>
      </c>
      <c r="I59" s="32">
        <f t="shared" si="0"/>
        <v>200</v>
      </c>
    </row>
    <row r="60" spans="1:9" ht="25.5">
      <c r="A60" s="28">
        <f t="shared" si="1"/>
        <v>48</v>
      </c>
      <c r="B60" s="202" t="s">
        <v>605</v>
      </c>
      <c r="C60" s="203" t="s">
        <v>75</v>
      </c>
      <c r="D60" s="203" t="s">
        <v>270</v>
      </c>
      <c r="E60" s="203" t="s">
        <v>14</v>
      </c>
      <c r="F60" s="32">
        <v>50000</v>
      </c>
      <c r="G60" s="32">
        <v>50000</v>
      </c>
      <c r="H60" s="32">
        <f t="shared" si="0"/>
        <v>50</v>
      </c>
      <c r="I60" s="32">
        <f t="shared" si="0"/>
        <v>50</v>
      </c>
    </row>
    <row r="61" spans="1:9" ht="12.75">
      <c r="A61" s="28">
        <f t="shared" si="1"/>
        <v>49</v>
      </c>
      <c r="B61" s="202" t="s">
        <v>101</v>
      </c>
      <c r="C61" s="203" t="s">
        <v>75</v>
      </c>
      <c r="D61" s="203" t="s">
        <v>270</v>
      </c>
      <c r="E61" s="203" t="s">
        <v>89</v>
      </c>
      <c r="F61" s="32">
        <v>50000</v>
      </c>
      <c r="G61" s="32">
        <v>50000</v>
      </c>
      <c r="H61" s="32">
        <f t="shared" si="0"/>
        <v>50</v>
      </c>
      <c r="I61" s="32">
        <f t="shared" si="0"/>
        <v>50</v>
      </c>
    </row>
    <row r="62" spans="1:9" ht="38.25">
      <c r="A62" s="28">
        <f t="shared" si="1"/>
        <v>50</v>
      </c>
      <c r="B62" s="202" t="s">
        <v>606</v>
      </c>
      <c r="C62" s="203" t="s">
        <v>75</v>
      </c>
      <c r="D62" s="203" t="s">
        <v>483</v>
      </c>
      <c r="E62" s="203" t="s">
        <v>14</v>
      </c>
      <c r="F62" s="32">
        <v>200000</v>
      </c>
      <c r="G62" s="32">
        <v>200000</v>
      </c>
      <c r="H62" s="32">
        <f t="shared" si="0"/>
        <v>200</v>
      </c>
      <c r="I62" s="32">
        <f t="shared" si="0"/>
        <v>200</v>
      </c>
    </row>
    <row r="63" spans="1:9" ht="25.5">
      <c r="A63" s="28">
        <f t="shared" si="1"/>
        <v>51</v>
      </c>
      <c r="B63" s="202" t="s">
        <v>98</v>
      </c>
      <c r="C63" s="203" t="s">
        <v>75</v>
      </c>
      <c r="D63" s="203" t="s">
        <v>483</v>
      </c>
      <c r="E63" s="203" t="s">
        <v>87</v>
      </c>
      <c r="F63" s="32">
        <v>200000</v>
      </c>
      <c r="G63" s="32">
        <v>200000</v>
      </c>
      <c r="H63" s="32">
        <f t="shared" si="0"/>
        <v>200</v>
      </c>
      <c r="I63" s="32">
        <f t="shared" si="0"/>
        <v>200</v>
      </c>
    </row>
    <row r="64" spans="1:9" ht="76.5">
      <c r="A64" s="28">
        <f t="shared" si="1"/>
        <v>52</v>
      </c>
      <c r="B64" s="202" t="s">
        <v>607</v>
      </c>
      <c r="C64" s="203" t="s">
        <v>75</v>
      </c>
      <c r="D64" s="203" t="s">
        <v>485</v>
      </c>
      <c r="E64" s="203" t="s">
        <v>14</v>
      </c>
      <c r="F64" s="32">
        <v>414000</v>
      </c>
      <c r="G64" s="32">
        <v>431000</v>
      </c>
      <c r="H64" s="32">
        <f t="shared" si="0"/>
        <v>414</v>
      </c>
      <c r="I64" s="32">
        <f t="shared" si="0"/>
        <v>431</v>
      </c>
    </row>
    <row r="65" spans="1:9" ht="25.5">
      <c r="A65" s="28">
        <f t="shared" si="1"/>
        <v>53</v>
      </c>
      <c r="B65" s="202" t="s">
        <v>98</v>
      </c>
      <c r="C65" s="203" t="s">
        <v>75</v>
      </c>
      <c r="D65" s="203" t="s">
        <v>485</v>
      </c>
      <c r="E65" s="203" t="s">
        <v>87</v>
      </c>
      <c r="F65" s="32">
        <v>414000</v>
      </c>
      <c r="G65" s="32">
        <v>431000</v>
      </c>
      <c r="H65" s="32">
        <f t="shared" si="0"/>
        <v>414</v>
      </c>
      <c r="I65" s="32">
        <f t="shared" si="0"/>
        <v>431</v>
      </c>
    </row>
    <row r="66" spans="1:9" ht="12.75">
      <c r="A66" s="28">
        <f t="shared" si="1"/>
        <v>54</v>
      </c>
      <c r="B66" s="202" t="s">
        <v>379</v>
      </c>
      <c r="C66" s="203" t="s">
        <v>75</v>
      </c>
      <c r="D66" s="203" t="s">
        <v>486</v>
      </c>
      <c r="E66" s="203" t="s">
        <v>14</v>
      </c>
      <c r="F66" s="32">
        <v>730000</v>
      </c>
      <c r="G66" s="32">
        <v>730000</v>
      </c>
      <c r="H66" s="32">
        <f t="shared" si="0"/>
        <v>730</v>
      </c>
      <c r="I66" s="32">
        <f t="shared" si="0"/>
        <v>730</v>
      </c>
    </row>
    <row r="67" spans="1:9" ht="25.5">
      <c r="A67" s="28">
        <f t="shared" si="1"/>
        <v>55</v>
      </c>
      <c r="B67" s="202" t="s">
        <v>98</v>
      </c>
      <c r="C67" s="203" t="s">
        <v>75</v>
      </c>
      <c r="D67" s="203" t="s">
        <v>486</v>
      </c>
      <c r="E67" s="203" t="s">
        <v>87</v>
      </c>
      <c r="F67" s="32">
        <v>570000</v>
      </c>
      <c r="G67" s="32">
        <v>570000</v>
      </c>
      <c r="H67" s="32">
        <f t="shared" si="0"/>
        <v>570</v>
      </c>
      <c r="I67" s="32">
        <f t="shared" si="0"/>
        <v>570</v>
      </c>
    </row>
    <row r="68" spans="1:9" ht="12.75">
      <c r="A68" s="28">
        <f t="shared" si="1"/>
        <v>56</v>
      </c>
      <c r="B68" s="202" t="s">
        <v>367</v>
      </c>
      <c r="C68" s="203" t="s">
        <v>75</v>
      </c>
      <c r="D68" s="203" t="s">
        <v>486</v>
      </c>
      <c r="E68" s="203" t="s">
        <v>267</v>
      </c>
      <c r="F68" s="32">
        <v>160000</v>
      </c>
      <c r="G68" s="32">
        <v>160000</v>
      </c>
      <c r="H68" s="32">
        <f t="shared" si="0"/>
        <v>160</v>
      </c>
      <c r="I68" s="32">
        <f t="shared" si="0"/>
        <v>160</v>
      </c>
    </row>
    <row r="69" spans="1:9" ht="25.5">
      <c r="A69" s="28">
        <f t="shared" si="1"/>
        <v>57</v>
      </c>
      <c r="B69" s="202" t="s">
        <v>380</v>
      </c>
      <c r="C69" s="203" t="s">
        <v>75</v>
      </c>
      <c r="D69" s="203" t="s">
        <v>487</v>
      </c>
      <c r="E69" s="203" t="s">
        <v>14</v>
      </c>
      <c r="F69" s="32">
        <v>450000</v>
      </c>
      <c r="G69" s="32">
        <v>450000</v>
      </c>
      <c r="H69" s="32">
        <f t="shared" si="0"/>
        <v>450</v>
      </c>
      <c r="I69" s="32">
        <f t="shared" si="0"/>
        <v>450</v>
      </c>
    </row>
    <row r="70" spans="1:9" ht="25.5">
      <c r="A70" s="28">
        <f t="shared" si="1"/>
        <v>58</v>
      </c>
      <c r="B70" s="202" t="s">
        <v>98</v>
      </c>
      <c r="C70" s="203" t="s">
        <v>75</v>
      </c>
      <c r="D70" s="203" t="s">
        <v>487</v>
      </c>
      <c r="E70" s="203" t="s">
        <v>87</v>
      </c>
      <c r="F70" s="32">
        <v>450000</v>
      </c>
      <c r="G70" s="32">
        <v>450000</v>
      </c>
      <c r="H70" s="32">
        <f t="shared" si="0"/>
        <v>450</v>
      </c>
      <c r="I70" s="32">
        <f t="shared" si="0"/>
        <v>450</v>
      </c>
    </row>
    <row r="71" spans="1:9" ht="25.5">
      <c r="A71" s="28">
        <f t="shared" si="1"/>
        <v>59</v>
      </c>
      <c r="B71" s="202" t="s">
        <v>1220</v>
      </c>
      <c r="C71" s="203" t="s">
        <v>75</v>
      </c>
      <c r="D71" s="203" t="s">
        <v>1178</v>
      </c>
      <c r="E71" s="203" t="s">
        <v>14</v>
      </c>
      <c r="F71" s="32">
        <v>250000</v>
      </c>
      <c r="G71" s="32">
        <v>0</v>
      </c>
      <c r="H71" s="32">
        <f t="shared" si="0"/>
        <v>250</v>
      </c>
      <c r="I71" s="32">
        <f t="shared" si="0"/>
        <v>0</v>
      </c>
    </row>
    <row r="72" spans="1:9" ht="25.5">
      <c r="A72" s="28">
        <f t="shared" si="1"/>
        <v>60</v>
      </c>
      <c r="B72" s="202" t="s">
        <v>98</v>
      </c>
      <c r="C72" s="203" t="s">
        <v>75</v>
      </c>
      <c r="D72" s="203" t="s">
        <v>1178</v>
      </c>
      <c r="E72" s="203" t="s">
        <v>87</v>
      </c>
      <c r="F72" s="32">
        <v>250000</v>
      </c>
      <c r="G72" s="32">
        <v>0</v>
      </c>
      <c r="H72" s="32">
        <f t="shared" si="0"/>
        <v>250</v>
      </c>
      <c r="I72" s="32">
        <f t="shared" si="0"/>
        <v>0</v>
      </c>
    </row>
    <row r="73" spans="1:9" ht="38.25">
      <c r="A73" s="28">
        <f t="shared" si="1"/>
        <v>61</v>
      </c>
      <c r="B73" s="202" t="s">
        <v>608</v>
      </c>
      <c r="C73" s="203" t="s">
        <v>75</v>
      </c>
      <c r="D73" s="203" t="s">
        <v>272</v>
      </c>
      <c r="E73" s="203" t="s">
        <v>14</v>
      </c>
      <c r="F73" s="32">
        <v>3855425</v>
      </c>
      <c r="G73" s="32">
        <v>5940725</v>
      </c>
      <c r="H73" s="32">
        <f t="shared" si="0"/>
        <v>3855.425</v>
      </c>
      <c r="I73" s="32">
        <f t="shared" si="0"/>
        <v>5940.725</v>
      </c>
    </row>
    <row r="74" spans="1:9" ht="25.5">
      <c r="A74" s="28">
        <f t="shared" si="1"/>
        <v>62</v>
      </c>
      <c r="B74" s="202" t="s">
        <v>672</v>
      </c>
      <c r="C74" s="203" t="s">
        <v>75</v>
      </c>
      <c r="D74" s="203" t="s">
        <v>673</v>
      </c>
      <c r="E74" s="203" t="s">
        <v>14</v>
      </c>
      <c r="F74" s="32">
        <v>45000</v>
      </c>
      <c r="G74" s="32">
        <v>45000</v>
      </c>
      <c r="H74" s="32">
        <f t="shared" si="0"/>
        <v>45</v>
      </c>
      <c r="I74" s="32">
        <f t="shared" si="0"/>
        <v>45</v>
      </c>
    </row>
    <row r="75" spans="1:9" ht="25.5">
      <c r="A75" s="28">
        <f t="shared" si="1"/>
        <v>63</v>
      </c>
      <c r="B75" s="202" t="s">
        <v>98</v>
      </c>
      <c r="C75" s="203" t="s">
        <v>75</v>
      </c>
      <c r="D75" s="203" t="s">
        <v>673</v>
      </c>
      <c r="E75" s="203" t="s">
        <v>87</v>
      </c>
      <c r="F75" s="32">
        <v>45000</v>
      </c>
      <c r="G75" s="32">
        <v>45000</v>
      </c>
      <c r="H75" s="32">
        <f t="shared" si="0"/>
        <v>45</v>
      </c>
      <c r="I75" s="32">
        <f t="shared" si="0"/>
        <v>45</v>
      </c>
    </row>
    <row r="76" spans="1:9" ht="38.25">
      <c r="A76" s="28">
        <f t="shared" si="1"/>
        <v>64</v>
      </c>
      <c r="B76" s="202" t="s">
        <v>103</v>
      </c>
      <c r="C76" s="203" t="s">
        <v>75</v>
      </c>
      <c r="D76" s="203" t="s">
        <v>273</v>
      </c>
      <c r="E76" s="203" t="s">
        <v>14</v>
      </c>
      <c r="F76" s="32">
        <v>400000</v>
      </c>
      <c r="G76" s="32">
        <v>400000</v>
      </c>
      <c r="H76" s="32">
        <f t="shared" si="0"/>
        <v>400</v>
      </c>
      <c r="I76" s="32">
        <f t="shared" si="0"/>
        <v>400</v>
      </c>
    </row>
    <row r="77" spans="1:9" ht="25.5">
      <c r="A77" s="28">
        <f t="shared" si="1"/>
        <v>65</v>
      </c>
      <c r="B77" s="202" t="s">
        <v>98</v>
      </c>
      <c r="C77" s="203" t="s">
        <v>75</v>
      </c>
      <c r="D77" s="203" t="s">
        <v>273</v>
      </c>
      <c r="E77" s="203" t="s">
        <v>87</v>
      </c>
      <c r="F77" s="32">
        <v>400000</v>
      </c>
      <c r="G77" s="32">
        <v>400000</v>
      </c>
      <c r="H77" s="32">
        <f t="shared" si="0"/>
        <v>400</v>
      </c>
      <c r="I77" s="32">
        <f t="shared" si="0"/>
        <v>400</v>
      </c>
    </row>
    <row r="78" spans="1:9" ht="25.5">
      <c r="A78" s="28">
        <f t="shared" si="1"/>
        <v>66</v>
      </c>
      <c r="B78" s="202" t="s">
        <v>104</v>
      </c>
      <c r="C78" s="203" t="s">
        <v>75</v>
      </c>
      <c r="D78" s="203" t="s">
        <v>274</v>
      </c>
      <c r="E78" s="203" t="s">
        <v>14</v>
      </c>
      <c r="F78" s="32">
        <v>420000</v>
      </c>
      <c r="G78" s="32">
        <v>420000</v>
      </c>
      <c r="H78" s="32">
        <f aca="true" t="shared" si="2" ref="H78:I141">F78/1000</f>
        <v>420</v>
      </c>
      <c r="I78" s="32">
        <f t="shared" si="2"/>
        <v>420</v>
      </c>
    </row>
    <row r="79" spans="1:9" ht="25.5">
      <c r="A79" s="28">
        <f aca="true" t="shared" si="3" ref="A79:A142">1+A78</f>
        <v>67</v>
      </c>
      <c r="B79" s="202" t="s">
        <v>98</v>
      </c>
      <c r="C79" s="203" t="s">
        <v>75</v>
      </c>
      <c r="D79" s="203" t="s">
        <v>274</v>
      </c>
      <c r="E79" s="203" t="s">
        <v>87</v>
      </c>
      <c r="F79" s="32">
        <v>420000</v>
      </c>
      <c r="G79" s="32">
        <v>420000</v>
      </c>
      <c r="H79" s="32">
        <f t="shared" si="2"/>
        <v>420</v>
      </c>
      <c r="I79" s="32">
        <f t="shared" si="2"/>
        <v>420</v>
      </c>
    </row>
    <row r="80" spans="1:9" ht="38.25">
      <c r="A80" s="28">
        <f t="shared" si="3"/>
        <v>68</v>
      </c>
      <c r="B80" s="202" t="s">
        <v>609</v>
      </c>
      <c r="C80" s="203" t="s">
        <v>75</v>
      </c>
      <c r="D80" s="203" t="s">
        <v>275</v>
      </c>
      <c r="E80" s="203" t="s">
        <v>14</v>
      </c>
      <c r="F80" s="32">
        <v>2710700</v>
      </c>
      <c r="G80" s="32">
        <v>4796000</v>
      </c>
      <c r="H80" s="32">
        <f t="shared" si="2"/>
        <v>2710.7</v>
      </c>
      <c r="I80" s="32">
        <f t="shared" si="2"/>
        <v>4796</v>
      </c>
    </row>
    <row r="81" spans="1:9" ht="25.5">
      <c r="A81" s="28">
        <f t="shared" si="3"/>
        <v>69</v>
      </c>
      <c r="B81" s="202" t="s">
        <v>98</v>
      </c>
      <c r="C81" s="203" t="s">
        <v>75</v>
      </c>
      <c r="D81" s="203" t="s">
        <v>275</v>
      </c>
      <c r="E81" s="203" t="s">
        <v>87</v>
      </c>
      <c r="F81" s="32">
        <v>2710700</v>
      </c>
      <c r="G81" s="32">
        <v>4796000</v>
      </c>
      <c r="H81" s="32">
        <f t="shared" si="2"/>
        <v>2710.7</v>
      </c>
      <c r="I81" s="32">
        <f t="shared" si="2"/>
        <v>4796</v>
      </c>
    </row>
    <row r="82" spans="1:9" ht="25.5">
      <c r="A82" s="28">
        <f t="shared" si="3"/>
        <v>70</v>
      </c>
      <c r="B82" s="202" t="s">
        <v>105</v>
      </c>
      <c r="C82" s="203" t="s">
        <v>75</v>
      </c>
      <c r="D82" s="203" t="s">
        <v>276</v>
      </c>
      <c r="E82" s="203" t="s">
        <v>14</v>
      </c>
      <c r="F82" s="32">
        <v>100000</v>
      </c>
      <c r="G82" s="32">
        <v>100000</v>
      </c>
      <c r="H82" s="32">
        <f t="shared" si="2"/>
        <v>100</v>
      </c>
      <c r="I82" s="32">
        <f t="shared" si="2"/>
        <v>100</v>
      </c>
    </row>
    <row r="83" spans="1:9" ht="25.5">
      <c r="A83" s="28">
        <f t="shared" si="3"/>
        <v>71</v>
      </c>
      <c r="B83" s="202" t="s">
        <v>98</v>
      </c>
      <c r="C83" s="203" t="s">
        <v>75</v>
      </c>
      <c r="D83" s="203" t="s">
        <v>276</v>
      </c>
      <c r="E83" s="203" t="s">
        <v>87</v>
      </c>
      <c r="F83" s="32">
        <v>100000</v>
      </c>
      <c r="G83" s="32">
        <v>100000</v>
      </c>
      <c r="H83" s="32">
        <f t="shared" si="2"/>
        <v>100</v>
      </c>
      <c r="I83" s="32">
        <f t="shared" si="2"/>
        <v>100</v>
      </c>
    </row>
    <row r="84" spans="1:9" ht="25.5">
      <c r="A84" s="28">
        <f t="shared" si="3"/>
        <v>72</v>
      </c>
      <c r="B84" s="202" t="s">
        <v>460</v>
      </c>
      <c r="C84" s="203" t="s">
        <v>75</v>
      </c>
      <c r="D84" s="203" t="s">
        <v>490</v>
      </c>
      <c r="E84" s="203" t="s">
        <v>14</v>
      </c>
      <c r="F84" s="32">
        <v>179725</v>
      </c>
      <c r="G84" s="32">
        <v>179725</v>
      </c>
      <c r="H84" s="32">
        <f t="shared" si="2"/>
        <v>179.725</v>
      </c>
      <c r="I84" s="32">
        <f t="shared" si="2"/>
        <v>179.725</v>
      </c>
    </row>
    <row r="85" spans="1:9" ht="25.5">
      <c r="A85" s="28">
        <f t="shared" si="3"/>
        <v>73</v>
      </c>
      <c r="B85" s="202" t="s">
        <v>98</v>
      </c>
      <c r="C85" s="203" t="s">
        <v>75</v>
      </c>
      <c r="D85" s="203" t="s">
        <v>490</v>
      </c>
      <c r="E85" s="203" t="s">
        <v>87</v>
      </c>
      <c r="F85" s="32">
        <v>179725</v>
      </c>
      <c r="G85" s="32">
        <v>179725</v>
      </c>
      <c r="H85" s="32">
        <f t="shared" si="2"/>
        <v>179.725</v>
      </c>
      <c r="I85" s="32">
        <f t="shared" si="2"/>
        <v>179.725</v>
      </c>
    </row>
    <row r="86" spans="1:9" ht="38.25">
      <c r="A86" s="28">
        <f t="shared" si="3"/>
        <v>74</v>
      </c>
      <c r="B86" s="202" t="s">
        <v>610</v>
      </c>
      <c r="C86" s="203" t="s">
        <v>75</v>
      </c>
      <c r="D86" s="203" t="s">
        <v>277</v>
      </c>
      <c r="E86" s="203" t="s">
        <v>14</v>
      </c>
      <c r="F86" s="32">
        <v>121100</v>
      </c>
      <c r="G86" s="32">
        <v>121100</v>
      </c>
      <c r="H86" s="32">
        <f t="shared" si="2"/>
        <v>121.1</v>
      </c>
      <c r="I86" s="32">
        <f t="shared" si="2"/>
        <v>121.1</v>
      </c>
    </row>
    <row r="87" spans="1:9" ht="38.25">
      <c r="A87" s="28">
        <f t="shared" si="3"/>
        <v>75</v>
      </c>
      <c r="B87" s="202" t="s">
        <v>611</v>
      </c>
      <c r="C87" s="203" t="s">
        <v>75</v>
      </c>
      <c r="D87" s="203" t="s">
        <v>289</v>
      </c>
      <c r="E87" s="203" t="s">
        <v>14</v>
      </c>
      <c r="F87" s="32">
        <v>121100</v>
      </c>
      <c r="G87" s="32">
        <v>121100</v>
      </c>
      <c r="H87" s="32">
        <f t="shared" si="2"/>
        <v>121.1</v>
      </c>
      <c r="I87" s="32">
        <f t="shared" si="2"/>
        <v>121.1</v>
      </c>
    </row>
    <row r="88" spans="1:9" ht="76.5">
      <c r="A88" s="28">
        <f t="shared" si="3"/>
        <v>76</v>
      </c>
      <c r="B88" s="202" t="s">
        <v>723</v>
      </c>
      <c r="C88" s="203" t="s">
        <v>75</v>
      </c>
      <c r="D88" s="203" t="s">
        <v>493</v>
      </c>
      <c r="E88" s="203" t="s">
        <v>14</v>
      </c>
      <c r="F88" s="32">
        <v>200</v>
      </c>
      <c r="G88" s="32">
        <v>200</v>
      </c>
      <c r="H88" s="32">
        <f t="shared" si="2"/>
        <v>0.2</v>
      </c>
      <c r="I88" s="32">
        <f t="shared" si="2"/>
        <v>0.2</v>
      </c>
    </row>
    <row r="89" spans="1:9" ht="25.5">
      <c r="A89" s="28">
        <f t="shared" si="3"/>
        <v>77</v>
      </c>
      <c r="B89" s="202" t="s">
        <v>98</v>
      </c>
      <c r="C89" s="203" t="s">
        <v>75</v>
      </c>
      <c r="D89" s="203" t="s">
        <v>493</v>
      </c>
      <c r="E89" s="203" t="s">
        <v>87</v>
      </c>
      <c r="F89" s="32">
        <v>200</v>
      </c>
      <c r="G89" s="32">
        <v>200</v>
      </c>
      <c r="H89" s="32">
        <f t="shared" si="2"/>
        <v>0.2</v>
      </c>
      <c r="I89" s="32">
        <f t="shared" si="2"/>
        <v>0.2</v>
      </c>
    </row>
    <row r="90" spans="1:9" ht="51">
      <c r="A90" s="28">
        <f t="shared" si="3"/>
        <v>78</v>
      </c>
      <c r="B90" s="202" t="s">
        <v>612</v>
      </c>
      <c r="C90" s="203" t="s">
        <v>75</v>
      </c>
      <c r="D90" s="203" t="s">
        <v>495</v>
      </c>
      <c r="E90" s="203" t="s">
        <v>14</v>
      </c>
      <c r="F90" s="32">
        <v>120900</v>
      </c>
      <c r="G90" s="32">
        <v>120900</v>
      </c>
      <c r="H90" s="32">
        <f t="shared" si="2"/>
        <v>120.9</v>
      </c>
      <c r="I90" s="32">
        <f t="shared" si="2"/>
        <v>120.9</v>
      </c>
    </row>
    <row r="91" spans="1:9" ht="25.5">
      <c r="A91" s="28">
        <f t="shared" si="3"/>
        <v>79</v>
      </c>
      <c r="B91" s="202" t="s">
        <v>96</v>
      </c>
      <c r="C91" s="203" t="s">
        <v>75</v>
      </c>
      <c r="D91" s="203" t="s">
        <v>495</v>
      </c>
      <c r="E91" s="203" t="s">
        <v>86</v>
      </c>
      <c r="F91" s="32">
        <v>53903</v>
      </c>
      <c r="G91" s="32">
        <v>53903</v>
      </c>
      <c r="H91" s="32">
        <f t="shared" si="2"/>
        <v>53.903</v>
      </c>
      <c r="I91" s="32">
        <f t="shared" si="2"/>
        <v>53.903</v>
      </c>
    </row>
    <row r="92" spans="1:9" ht="25.5">
      <c r="A92" s="28">
        <f t="shared" si="3"/>
        <v>80</v>
      </c>
      <c r="B92" s="202" t="s">
        <v>98</v>
      </c>
      <c r="C92" s="203" t="s">
        <v>75</v>
      </c>
      <c r="D92" s="203" t="s">
        <v>495</v>
      </c>
      <c r="E92" s="203" t="s">
        <v>87</v>
      </c>
      <c r="F92" s="32">
        <v>66997</v>
      </c>
      <c r="G92" s="32">
        <v>66997</v>
      </c>
      <c r="H92" s="32">
        <f t="shared" si="2"/>
        <v>66.997</v>
      </c>
      <c r="I92" s="32">
        <f t="shared" si="2"/>
        <v>66.997</v>
      </c>
    </row>
    <row r="93" spans="1:9" ht="38.25">
      <c r="A93" s="28">
        <f t="shared" si="3"/>
        <v>81</v>
      </c>
      <c r="B93" s="202" t="s">
        <v>613</v>
      </c>
      <c r="C93" s="203" t="s">
        <v>75</v>
      </c>
      <c r="D93" s="203" t="s">
        <v>302</v>
      </c>
      <c r="E93" s="203" t="s">
        <v>14</v>
      </c>
      <c r="F93" s="32">
        <v>2646924</v>
      </c>
      <c r="G93" s="32">
        <v>2741009</v>
      </c>
      <c r="H93" s="32">
        <f t="shared" si="2"/>
        <v>2646.924</v>
      </c>
      <c r="I93" s="32">
        <f t="shared" si="2"/>
        <v>2741.009</v>
      </c>
    </row>
    <row r="94" spans="1:9" ht="76.5">
      <c r="A94" s="28">
        <f t="shared" si="3"/>
        <v>82</v>
      </c>
      <c r="B94" s="202" t="s">
        <v>614</v>
      </c>
      <c r="C94" s="203" t="s">
        <v>75</v>
      </c>
      <c r="D94" s="203" t="s">
        <v>498</v>
      </c>
      <c r="E94" s="203" t="s">
        <v>14</v>
      </c>
      <c r="F94" s="32">
        <v>2646924</v>
      </c>
      <c r="G94" s="32">
        <v>2741009</v>
      </c>
      <c r="H94" s="32">
        <f t="shared" si="2"/>
        <v>2646.924</v>
      </c>
      <c r="I94" s="32">
        <f t="shared" si="2"/>
        <v>2741.009</v>
      </c>
    </row>
    <row r="95" spans="1:9" ht="12.75">
      <c r="A95" s="28">
        <f t="shared" si="3"/>
        <v>83</v>
      </c>
      <c r="B95" s="202" t="s">
        <v>100</v>
      </c>
      <c r="C95" s="203" t="s">
        <v>75</v>
      </c>
      <c r="D95" s="203" t="s">
        <v>498</v>
      </c>
      <c r="E95" s="203" t="s">
        <v>88</v>
      </c>
      <c r="F95" s="32">
        <v>2381924</v>
      </c>
      <c r="G95" s="32">
        <v>2476009</v>
      </c>
      <c r="H95" s="32">
        <f t="shared" si="2"/>
        <v>2381.924</v>
      </c>
      <c r="I95" s="32">
        <f t="shared" si="2"/>
        <v>2476.009</v>
      </c>
    </row>
    <row r="96" spans="1:9" ht="25.5">
      <c r="A96" s="28">
        <f t="shared" si="3"/>
        <v>84</v>
      </c>
      <c r="B96" s="202" t="s">
        <v>98</v>
      </c>
      <c r="C96" s="203" t="s">
        <v>75</v>
      </c>
      <c r="D96" s="203" t="s">
        <v>498</v>
      </c>
      <c r="E96" s="203" t="s">
        <v>87</v>
      </c>
      <c r="F96" s="32">
        <v>265000</v>
      </c>
      <c r="G96" s="32">
        <v>265000</v>
      </c>
      <c r="H96" s="32">
        <f t="shared" si="2"/>
        <v>265</v>
      </c>
      <c r="I96" s="32">
        <f t="shared" si="2"/>
        <v>265</v>
      </c>
    </row>
    <row r="97" spans="1:9" ht="25.5">
      <c r="A97" s="28">
        <f t="shared" si="3"/>
        <v>85</v>
      </c>
      <c r="B97" s="202" t="s">
        <v>9</v>
      </c>
      <c r="C97" s="203" t="s">
        <v>25</v>
      </c>
      <c r="D97" s="203" t="s">
        <v>261</v>
      </c>
      <c r="E97" s="203" t="s">
        <v>14</v>
      </c>
      <c r="F97" s="32">
        <v>16494261</v>
      </c>
      <c r="G97" s="32">
        <v>17007062</v>
      </c>
      <c r="H97" s="32">
        <f t="shared" si="2"/>
        <v>16494.261</v>
      </c>
      <c r="I97" s="32">
        <f t="shared" si="2"/>
        <v>17007.062</v>
      </c>
    </row>
    <row r="98" spans="1:9" ht="12.75">
      <c r="A98" s="28">
        <f t="shared" si="3"/>
        <v>86</v>
      </c>
      <c r="B98" s="202" t="s">
        <v>615</v>
      </c>
      <c r="C98" s="203" t="s">
        <v>500</v>
      </c>
      <c r="D98" s="203" t="s">
        <v>261</v>
      </c>
      <c r="E98" s="203" t="s">
        <v>14</v>
      </c>
      <c r="F98" s="32">
        <v>230000</v>
      </c>
      <c r="G98" s="32">
        <v>230000</v>
      </c>
      <c r="H98" s="32">
        <f t="shared" si="2"/>
        <v>230</v>
      </c>
      <c r="I98" s="32">
        <f t="shared" si="2"/>
        <v>230</v>
      </c>
    </row>
    <row r="99" spans="1:9" ht="38.25">
      <c r="A99" s="28">
        <f t="shared" si="3"/>
        <v>87</v>
      </c>
      <c r="B99" s="202" t="s">
        <v>610</v>
      </c>
      <c r="C99" s="203" t="s">
        <v>500</v>
      </c>
      <c r="D99" s="203" t="s">
        <v>277</v>
      </c>
      <c r="E99" s="203" t="s">
        <v>14</v>
      </c>
      <c r="F99" s="32">
        <v>230000</v>
      </c>
      <c r="G99" s="32">
        <v>230000</v>
      </c>
      <c r="H99" s="32">
        <f t="shared" si="2"/>
        <v>230</v>
      </c>
      <c r="I99" s="32">
        <f t="shared" si="2"/>
        <v>230</v>
      </c>
    </row>
    <row r="100" spans="1:9" ht="63.75">
      <c r="A100" s="28">
        <f t="shared" si="3"/>
        <v>88</v>
      </c>
      <c r="B100" s="202" t="s">
        <v>616</v>
      </c>
      <c r="C100" s="203" t="s">
        <v>500</v>
      </c>
      <c r="D100" s="203" t="s">
        <v>278</v>
      </c>
      <c r="E100" s="203" t="s">
        <v>14</v>
      </c>
      <c r="F100" s="32">
        <v>230000</v>
      </c>
      <c r="G100" s="32">
        <v>230000</v>
      </c>
      <c r="H100" s="32">
        <f t="shared" si="2"/>
        <v>230</v>
      </c>
      <c r="I100" s="32">
        <f t="shared" si="2"/>
        <v>230</v>
      </c>
    </row>
    <row r="101" spans="1:9" ht="63.75">
      <c r="A101" s="28">
        <f t="shared" si="3"/>
        <v>89</v>
      </c>
      <c r="B101" s="202" t="s">
        <v>617</v>
      </c>
      <c r="C101" s="203" t="s">
        <v>500</v>
      </c>
      <c r="D101" s="203" t="s">
        <v>279</v>
      </c>
      <c r="E101" s="203" t="s">
        <v>14</v>
      </c>
      <c r="F101" s="32">
        <v>100000</v>
      </c>
      <c r="G101" s="32">
        <v>100000</v>
      </c>
      <c r="H101" s="32">
        <f t="shared" si="2"/>
        <v>100</v>
      </c>
      <c r="I101" s="32">
        <f t="shared" si="2"/>
        <v>100</v>
      </c>
    </row>
    <row r="102" spans="1:9" ht="25.5">
      <c r="A102" s="28">
        <f t="shared" si="3"/>
        <v>90</v>
      </c>
      <c r="B102" s="202" t="s">
        <v>98</v>
      </c>
      <c r="C102" s="203" t="s">
        <v>500</v>
      </c>
      <c r="D102" s="203" t="s">
        <v>279</v>
      </c>
      <c r="E102" s="203" t="s">
        <v>87</v>
      </c>
      <c r="F102" s="32">
        <v>100000</v>
      </c>
      <c r="G102" s="32">
        <v>100000</v>
      </c>
      <c r="H102" s="32">
        <f t="shared" si="2"/>
        <v>100</v>
      </c>
      <c r="I102" s="32">
        <f t="shared" si="2"/>
        <v>100</v>
      </c>
    </row>
    <row r="103" spans="1:9" ht="38.25">
      <c r="A103" s="28">
        <f t="shared" si="3"/>
        <v>91</v>
      </c>
      <c r="B103" s="202" t="s">
        <v>1221</v>
      </c>
      <c r="C103" s="203" t="s">
        <v>500</v>
      </c>
      <c r="D103" s="203" t="s">
        <v>1180</v>
      </c>
      <c r="E103" s="203" t="s">
        <v>14</v>
      </c>
      <c r="F103" s="32">
        <v>50000</v>
      </c>
      <c r="G103" s="32">
        <v>50000</v>
      </c>
      <c r="H103" s="32">
        <f t="shared" si="2"/>
        <v>50</v>
      </c>
      <c r="I103" s="32">
        <f t="shared" si="2"/>
        <v>50</v>
      </c>
    </row>
    <row r="104" spans="1:9" ht="25.5">
      <c r="A104" s="28">
        <f t="shared" si="3"/>
        <v>92</v>
      </c>
      <c r="B104" s="202" t="s">
        <v>98</v>
      </c>
      <c r="C104" s="203" t="s">
        <v>500</v>
      </c>
      <c r="D104" s="203" t="s">
        <v>1180</v>
      </c>
      <c r="E104" s="203" t="s">
        <v>87</v>
      </c>
      <c r="F104" s="32">
        <v>50000</v>
      </c>
      <c r="G104" s="32">
        <v>50000</v>
      </c>
      <c r="H104" s="32">
        <f t="shared" si="2"/>
        <v>50</v>
      </c>
      <c r="I104" s="32">
        <f t="shared" si="2"/>
        <v>50</v>
      </c>
    </row>
    <row r="105" spans="1:9" ht="25.5">
      <c r="A105" s="28">
        <f t="shared" si="3"/>
        <v>93</v>
      </c>
      <c r="B105" s="202" t="s">
        <v>369</v>
      </c>
      <c r="C105" s="203" t="s">
        <v>500</v>
      </c>
      <c r="D105" s="203" t="s">
        <v>285</v>
      </c>
      <c r="E105" s="203" t="s">
        <v>14</v>
      </c>
      <c r="F105" s="32">
        <v>50000</v>
      </c>
      <c r="G105" s="32">
        <v>50000</v>
      </c>
      <c r="H105" s="32">
        <f t="shared" si="2"/>
        <v>50</v>
      </c>
      <c r="I105" s="32">
        <f t="shared" si="2"/>
        <v>50</v>
      </c>
    </row>
    <row r="106" spans="1:9" ht="25.5">
      <c r="A106" s="28">
        <f t="shared" si="3"/>
        <v>94</v>
      </c>
      <c r="B106" s="202" t="s">
        <v>98</v>
      </c>
      <c r="C106" s="203" t="s">
        <v>500</v>
      </c>
      <c r="D106" s="203" t="s">
        <v>285</v>
      </c>
      <c r="E106" s="203" t="s">
        <v>87</v>
      </c>
      <c r="F106" s="32">
        <v>50000</v>
      </c>
      <c r="G106" s="32">
        <v>50000</v>
      </c>
      <c r="H106" s="32">
        <f t="shared" si="2"/>
        <v>50</v>
      </c>
      <c r="I106" s="32">
        <f t="shared" si="2"/>
        <v>50</v>
      </c>
    </row>
    <row r="107" spans="1:9" ht="12.75">
      <c r="A107" s="28">
        <f t="shared" si="3"/>
        <v>95</v>
      </c>
      <c r="B107" s="202" t="s">
        <v>110</v>
      </c>
      <c r="C107" s="203" t="s">
        <v>500</v>
      </c>
      <c r="D107" s="203" t="s">
        <v>286</v>
      </c>
      <c r="E107" s="203" t="s">
        <v>14</v>
      </c>
      <c r="F107" s="32">
        <v>30000</v>
      </c>
      <c r="G107" s="32">
        <v>30000</v>
      </c>
      <c r="H107" s="32">
        <f t="shared" si="2"/>
        <v>30</v>
      </c>
      <c r="I107" s="32">
        <f t="shared" si="2"/>
        <v>30</v>
      </c>
    </row>
    <row r="108" spans="1:9" ht="25.5">
      <c r="A108" s="28">
        <f t="shared" si="3"/>
        <v>96</v>
      </c>
      <c r="B108" s="202" t="s">
        <v>98</v>
      </c>
      <c r="C108" s="203" t="s">
        <v>500</v>
      </c>
      <c r="D108" s="203" t="s">
        <v>286</v>
      </c>
      <c r="E108" s="203" t="s">
        <v>87</v>
      </c>
      <c r="F108" s="32">
        <v>30000</v>
      </c>
      <c r="G108" s="32">
        <v>30000</v>
      </c>
      <c r="H108" s="32">
        <f t="shared" si="2"/>
        <v>30</v>
      </c>
      <c r="I108" s="32">
        <f t="shared" si="2"/>
        <v>30</v>
      </c>
    </row>
    <row r="109" spans="1:9" ht="38.25">
      <c r="A109" s="28">
        <f t="shared" si="3"/>
        <v>97</v>
      </c>
      <c r="B109" s="202" t="s">
        <v>618</v>
      </c>
      <c r="C109" s="203" t="s">
        <v>401</v>
      </c>
      <c r="D109" s="203" t="s">
        <v>261</v>
      </c>
      <c r="E109" s="203" t="s">
        <v>14</v>
      </c>
      <c r="F109" s="32">
        <v>14504983</v>
      </c>
      <c r="G109" s="32">
        <v>14968658</v>
      </c>
      <c r="H109" s="32">
        <f t="shared" si="2"/>
        <v>14504.983</v>
      </c>
      <c r="I109" s="32">
        <f t="shared" si="2"/>
        <v>14968.658</v>
      </c>
    </row>
    <row r="110" spans="1:9" ht="38.25">
      <c r="A110" s="28">
        <f t="shared" si="3"/>
        <v>98</v>
      </c>
      <c r="B110" s="202" t="s">
        <v>610</v>
      </c>
      <c r="C110" s="203" t="s">
        <v>401</v>
      </c>
      <c r="D110" s="203" t="s">
        <v>277</v>
      </c>
      <c r="E110" s="203" t="s">
        <v>14</v>
      </c>
      <c r="F110" s="32">
        <v>14504983</v>
      </c>
      <c r="G110" s="32">
        <v>14968658</v>
      </c>
      <c r="H110" s="32">
        <f t="shared" si="2"/>
        <v>14504.983</v>
      </c>
      <c r="I110" s="32">
        <f t="shared" si="2"/>
        <v>14968.658</v>
      </c>
    </row>
    <row r="111" spans="1:9" ht="63.75">
      <c r="A111" s="28">
        <f t="shared" si="3"/>
        <v>99</v>
      </c>
      <c r="B111" s="202" t="s">
        <v>616</v>
      </c>
      <c r="C111" s="203" t="s">
        <v>401</v>
      </c>
      <c r="D111" s="203" t="s">
        <v>278</v>
      </c>
      <c r="E111" s="203" t="s">
        <v>14</v>
      </c>
      <c r="F111" s="32">
        <v>14504983</v>
      </c>
      <c r="G111" s="32">
        <v>14968658</v>
      </c>
      <c r="H111" s="32">
        <f t="shared" si="2"/>
        <v>14504.983</v>
      </c>
      <c r="I111" s="32">
        <f t="shared" si="2"/>
        <v>14968.658</v>
      </c>
    </row>
    <row r="112" spans="1:9" ht="25.5">
      <c r="A112" s="28">
        <f t="shared" si="3"/>
        <v>100</v>
      </c>
      <c r="B112" s="202" t="s">
        <v>368</v>
      </c>
      <c r="C112" s="203" t="s">
        <v>401</v>
      </c>
      <c r="D112" s="203" t="s">
        <v>280</v>
      </c>
      <c r="E112" s="203" t="s">
        <v>14</v>
      </c>
      <c r="F112" s="32">
        <v>50000</v>
      </c>
      <c r="G112" s="32">
        <v>50000</v>
      </c>
      <c r="H112" s="32">
        <f t="shared" si="2"/>
        <v>50</v>
      </c>
      <c r="I112" s="32">
        <f t="shared" si="2"/>
        <v>50</v>
      </c>
    </row>
    <row r="113" spans="1:9" ht="25.5">
      <c r="A113" s="28">
        <f t="shared" si="3"/>
        <v>101</v>
      </c>
      <c r="B113" s="202" t="s">
        <v>98</v>
      </c>
      <c r="C113" s="203" t="s">
        <v>401</v>
      </c>
      <c r="D113" s="203" t="s">
        <v>280</v>
      </c>
      <c r="E113" s="203" t="s">
        <v>87</v>
      </c>
      <c r="F113" s="32">
        <v>50000</v>
      </c>
      <c r="G113" s="32">
        <v>50000</v>
      </c>
      <c r="H113" s="32">
        <f t="shared" si="2"/>
        <v>50</v>
      </c>
      <c r="I113" s="32">
        <f t="shared" si="2"/>
        <v>50</v>
      </c>
    </row>
    <row r="114" spans="1:9" ht="51">
      <c r="A114" s="28">
        <f t="shared" si="3"/>
        <v>102</v>
      </c>
      <c r="B114" s="202" t="s">
        <v>106</v>
      </c>
      <c r="C114" s="203" t="s">
        <v>401</v>
      </c>
      <c r="D114" s="203" t="s">
        <v>281</v>
      </c>
      <c r="E114" s="203" t="s">
        <v>14</v>
      </c>
      <c r="F114" s="32">
        <v>50000</v>
      </c>
      <c r="G114" s="32">
        <v>50000</v>
      </c>
      <c r="H114" s="32">
        <f t="shared" si="2"/>
        <v>50</v>
      </c>
      <c r="I114" s="32">
        <f t="shared" si="2"/>
        <v>50</v>
      </c>
    </row>
    <row r="115" spans="1:9" ht="25.5">
      <c r="A115" s="28">
        <f t="shared" si="3"/>
        <v>103</v>
      </c>
      <c r="B115" s="202" t="s">
        <v>98</v>
      </c>
      <c r="C115" s="203" t="s">
        <v>401</v>
      </c>
      <c r="D115" s="203" t="s">
        <v>281</v>
      </c>
      <c r="E115" s="203" t="s">
        <v>87</v>
      </c>
      <c r="F115" s="32">
        <v>50000</v>
      </c>
      <c r="G115" s="32">
        <v>50000</v>
      </c>
      <c r="H115" s="32">
        <f t="shared" si="2"/>
        <v>50</v>
      </c>
      <c r="I115" s="32">
        <f t="shared" si="2"/>
        <v>50</v>
      </c>
    </row>
    <row r="116" spans="1:9" ht="51">
      <c r="A116" s="28">
        <f t="shared" si="3"/>
        <v>104</v>
      </c>
      <c r="B116" s="202" t="s">
        <v>107</v>
      </c>
      <c r="C116" s="203" t="s">
        <v>401</v>
      </c>
      <c r="D116" s="203" t="s">
        <v>282</v>
      </c>
      <c r="E116" s="203" t="s">
        <v>14</v>
      </c>
      <c r="F116" s="32">
        <v>80000</v>
      </c>
      <c r="G116" s="32">
        <v>80000</v>
      </c>
      <c r="H116" s="32">
        <f t="shared" si="2"/>
        <v>80</v>
      </c>
      <c r="I116" s="32">
        <f t="shared" si="2"/>
        <v>80</v>
      </c>
    </row>
    <row r="117" spans="1:9" ht="25.5">
      <c r="A117" s="28">
        <f t="shared" si="3"/>
        <v>105</v>
      </c>
      <c r="B117" s="202" t="s">
        <v>98</v>
      </c>
      <c r="C117" s="203" t="s">
        <v>401</v>
      </c>
      <c r="D117" s="203" t="s">
        <v>282</v>
      </c>
      <c r="E117" s="203" t="s">
        <v>87</v>
      </c>
      <c r="F117" s="32">
        <v>80000</v>
      </c>
      <c r="G117" s="32">
        <v>80000</v>
      </c>
      <c r="H117" s="32">
        <f t="shared" si="2"/>
        <v>80</v>
      </c>
      <c r="I117" s="32">
        <f t="shared" si="2"/>
        <v>80</v>
      </c>
    </row>
    <row r="118" spans="1:9" ht="76.5">
      <c r="A118" s="28">
        <f t="shared" si="3"/>
        <v>106</v>
      </c>
      <c r="B118" s="202" t="s">
        <v>108</v>
      </c>
      <c r="C118" s="203" t="s">
        <v>401</v>
      </c>
      <c r="D118" s="203" t="s">
        <v>283</v>
      </c>
      <c r="E118" s="203" t="s">
        <v>14</v>
      </c>
      <c r="F118" s="32">
        <v>60000</v>
      </c>
      <c r="G118" s="32">
        <v>60000</v>
      </c>
      <c r="H118" s="32">
        <f t="shared" si="2"/>
        <v>60</v>
      </c>
      <c r="I118" s="32">
        <f t="shared" si="2"/>
        <v>60</v>
      </c>
    </row>
    <row r="119" spans="1:9" ht="25.5">
      <c r="A119" s="28">
        <f t="shared" si="3"/>
        <v>107</v>
      </c>
      <c r="B119" s="202" t="s">
        <v>98</v>
      </c>
      <c r="C119" s="203" t="s">
        <v>401</v>
      </c>
      <c r="D119" s="203" t="s">
        <v>283</v>
      </c>
      <c r="E119" s="203" t="s">
        <v>87</v>
      </c>
      <c r="F119" s="32">
        <v>60000</v>
      </c>
      <c r="G119" s="32">
        <v>60000</v>
      </c>
      <c r="H119" s="32">
        <f t="shared" si="2"/>
        <v>60</v>
      </c>
      <c r="I119" s="32">
        <f t="shared" si="2"/>
        <v>60</v>
      </c>
    </row>
    <row r="120" spans="1:9" ht="12.75">
      <c r="A120" s="28">
        <f t="shared" si="3"/>
        <v>108</v>
      </c>
      <c r="B120" s="202" t="s">
        <v>109</v>
      </c>
      <c r="C120" s="203" t="s">
        <v>401</v>
      </c>
      <c r="D120" s="203" t="s">
        <v>284</v>
      </c>
      <c r="E120" s="203" t="s">
        <v>14</v>
      </c>
      <c r="F120" s="32">
        <v>60000</v>
      </c>
      <c r="G120" s="32">
        <v>60000</v>
      </c>
      <c r="H120" s="32">
        <f t="shared" si="2"/>
        <v>60</v>
      </c>
      <c r="I120" s="32">
        <f t="shared" si="2"/>
        <v>60</v>
      </c>
    </row>
    <row r="121" spans="1:9" ht="25.5">
      <c r="A121" s="28">
        <f t="shared" si="3"/>
        <v>109</v>
      </c>
      <c r="B121" s="202" t="s">
        <v>98</v>
      </c>
      <c r="C121" s="203" t="s">
        <v>401</v>
      </c>
      <c r="D121" s="203" t="s">
        <v>284</v>
      </c>
      <c r="E121" s="203" t="s">
        <v>87</v>
      </c>
      <c r="F121" s="32">
        <v>60000</v>
      </c>
      <c r="G121" s="32">
        <v>60000</v>
      </c>
      <c r="H121" s="32">
        <f t="shared" si="2"/>
        <v>60</v>
      </c>
      <c r="I121" s="32">
        <f t="shared" si="2"/>
        <v>60</v>
      </c>
    </row>
    <row r="122" spans="1:9" ht="38.25">
      <c r="A122" s="28">
        <f t="shared" si="3"/>
        <v>110</v>
      </c>
      <c r="B122" s="202" t="s">
        <v>111</v>
      </c>
      <c r="C122" s="203" t="s">
        <v>401</v>
      </c>
      <c r="D122" s="203" t="s">
        <v>287</v>
      </c>
      <c r="E122" s="203" t="s">
        <v>14</v>
      </c>
      <c r="F122" s="32">
        <v>171500</v>
      </c>
      <c r="G122" s="32">
        <v>171500</v>
      </c>
      <c r="H122" s="32">
        <f t="shared" si="2"/>
        <v>171.5</v>
      </c>
      <c r="I122" s="32">
        <f t="shared" si="2"/>
        <v>171.5</v>
      </c>
    </row>
    <row r="123" spans="1:9" ht="25.5">
      <c r="A123" s="28">
        <f t="shared" si="3"/>
        <v>111</v>
      </c>
      <c r="B123" s="202" t="s">
        <v>98</v>
      </c>
      <c r="C123" s="203" t="s">
        <v>401</v>
      </c>
      <c r="D123" s="203" t="s">
        <v>287</v>
      </c>
      <c r="E123" s="203" t="s">
        <v>87</v>
      </c>
      <c r="F123" s="32">
        <v>171500</v>
      </c>
      <c r="G123" s="32">
        <v>171500</v>
      </c>
      <c r="H123" s="32">
        <f t="shared" si="2"/>
        <v>171.5</v>
      </c>
      <c r="I123" s="32">
        <f t="shared" si="2"/>
        <v>171.5</v>
      </c>
    </row>
    <row r="124" spans="1:9" ht="12.75">
      <c r="A124" s="28">
        <f t="shared" si="3"/>
        <v>112</v>
      </c>
      <c r="B124" s="202" t="s">
        <v>112</v>
      </c>
      <c r="C124" s="203" t="s">
        <v>401</v>
      </c>
      <c r="D124" s="203" t="s">
        <v>288</v>
      </c>
      <c r="E124" s="203" t="s">
        <v>14</v>
      </c>
      <c r="F124" s="32">
        <v>13465483</v>
      </c>
      <c r="G124" s="32">
        <v>13929158</v>
      </c>
      <c r="H124" s="32">
        <f t="shared" si="2"/>
        <v>13465.483</v>
      </c>
      <c r="I124" s="32">
        <f t="shared" si="2"/>
        <v>13929.158</v>
      </c>
    </row>
    <row r="125" spans="1:9" ht="12.75">
      <c r="A125" s="28">
        <f t="shared" si="3"/>
        <v>113</v>
      </c>
      <c r="B125" s="202" t="s">
        <v>100</v>
      </c>
      <c r="C125" s="203" t="s">
        <v>401</v>
      </c>
      <c r="D125" s="203" t="s">
        <v>288</v>
      </c>
      <c r="E125" s="203" t="s">
        <v>88</v>
      </c>
      <c r="F125" s="32">
        <v>11058699</v>
      </c>
      <c r="G125" s="32">
        <v>11497308</v>
      </c>
      <c r="H125" s="32">
        <f t="shared" si="2"/>
        <v>11058.699</v>
      </c>
      <c r="I125" s="32">
        <f t="shared" si="2"/>
        <v>11497.308</v>
      </c>
    </row>
    <row r="126" spans="1:9" ht="25.5">
      <c r="A126" s="28">
        <f t="shared" si="3"/>
        <v>114</v>
      </c>
      <c r="B126" s="202" t="s">
        <v>98</v>
      </c>
      <c r="C126" s="203" t="s">
        <v>401</v>
      </c>
      <c r="D126" s="203" t="s">
        <v>288</v>
      </c>
      <c r="E126" s="203" t="s">
        <v>87</v>
      </c>
      <c r="F126" s="32">
        <v>2132593</v>
      </c>
      <c r="G126" s="32">
        <v>2157659</v>
      </c>
      <c r="H126" s="32">
        <f t="shared" si="2"/>
        <v>2132.593</v>
      </c>
      <c r="I126" s="32">
        <f t="shared" si="2"/>
        <v>2157.659</v>
      </c>
    </row>
    <row r="127" spans="1:9" ht="12.75">
      <c r="A127" s="28">
        <f t="shared" si="3"/>
        <v>115</v>
      </c>
      <c r="B127" s="202" t="s">
        <v>101</v>
      </c>
      <c r="C127" s="203" t="s">
        <v>401</v>
      </c>
      <c r="D127" s="203" t="s">
        <v>288</v>
      </c>
      <c r="E127" s="203" t="s">
        <v>89</v>
      </c>
      <c r="F127" s="32">
        <v>274191</v>
      </c>
      <c r="G127" s="32">
        <v>274191</v>
      </c>
      <c r="H127" s="32">
        <f t="shared" si="2"/>
        <v>274.191</v>
      </c>
      <c r="I127" s="32">
        <f t="shared" si="2"/>
        <v>274.191</v>
      </c>
    </row>
    <row r="128" spans="1:9" ht="38.25">
      <c r="A128" s="28">
        <f t="shared" si="3"/>
        <v>116</v>
      </c>
      <c r="B128" s="202" t="s">
        <v>724</v>
      </c>
      <c r="C128" s="203" t="s">
        <v>401</v>
      </c>
      <c r="D128" s="203" t="s">
        <v>700</v>
      </c>
      <c r="E128" s="203" t="s">
        <v>14</v>
      </c>
      <c r="F128" s="32">
        <v>418000</v>
      </c>
      <c r="G128" s="32">
        <v>418000</v>
      </c>
      <c r="H128" s="32">
        <f t="shared" si="2"/>
        <v>418</v>
      </c>
      <c r="I128" s="32">
        <f t="shared" si="2"/>
        <v>418</v>
      </c>
    </row>
    <row r="129" spans="1:9" ht="25.5">
      <c r="A129" s="28">
        <f t="shared" si="3"/>
        <v>117</v>
      </c>
      <c r="B129" s="202" t="s">
        <v>98</v>
      </c>
      <c r="C129" s="203" t="s">
        <v>401</v>
      </c>
      <c r="D129" s="203" t="s">
        <v>700</v>
      </c>
      <c r="E129" s="203" t="s">
        <v>87</v>
      </c>
      <c r="F129" s="32">
        <v>418000</v>
      </c>
      <c r="G129" s="32">
        <v>418000</v>
      </c>
      <c r="H129" s="32">
        <f t="shared" si="2"/>
        <v>418</v>
      </c>
      <c r="I129" s="32">
        <f t="shared" si="2"/>
        <v>418</v>
      </c>
    </row>
    <row r="130" spans="1:9" ht="12.75">
      <c r="A130" s="28">
        <f t="shared" si="3"/>
        <v>118</v>
      </c>
      <c r="B130" s="202" t="s">
        <v>619</v>
      </c>
      <c r="C130" s="203" t="s">
        <v>401</v>
      </c>
      <c r="D130" s="203" t="s">
        <v>505</v>
      </c>
      <c r="E130" s="203" t="s">
        <v>14</v>
      </c>
      <c r="F130" s="32">
        <v>150000</v>
      </c>
      <c r="G130" s="32">
        <v>150000</v>
      </c>
      <c r="H130" s="32">
        <f t="shared" si="2"/>
        <v>150</v>
      </c>
      <c r="I130" s="32">
        <f t="shared" si="2"/>
        <v>150</v>
      </c>
    </row>
    <row r="131" spans="1:9" ht="25.5">
      <c r="A131" s="28">
        <f t="shared" si="3"/>
        <v>119</v>
      </c>
      <c r="B131" s="202" t="s">
        <v>98</v>
      </c>
      <c r="C131" s="203" t="s">
        <v>401</v>
      </c>
      <c r="D131" s="203" t="s">
        <v>505</v>
      </c>
      <c r="E131" s="203" t="s">
        <v>87</v>
      </c>
      <c r="F131" s="32">
        <v>150000</v>
      </c>
      <c r="G131" s="32">
        <v>150000</v>
      </c>
      <c r="H131" s="32">
        <f t="shared" si="2"/>
        <v>150</v>
      </c>
      <c r="I131" s="32">
        <f t="shared" si="2"/>
        <v>150</v>
      </c>
    </row>
    <row r="132" spans="1:9" ht="25.5">
      <c r="A132" s="28">
        <f t="shared" si="3"/>
        <v>120</v>
      </c>
      <c r="B132" s="202" t="s">
        <v>53</v>
      </c>
      <c r="C132" s="203" t="s">
        <v>76</v>
      </c>
      <c r="D132" s="203" t="s">
        <v>261</v>
      </c>
      <c r="E132" s="203" t="s">
        <v>14</v>
      </c>
      <c r="F132" s="32">
        <v>1759278</v>
      </c>
      <c r="G132" s="32">
        <v>1808404</v>
      </c>
      <c r="H132" s="32">
        <f t="shared" si="2"/>
        <v>1759.278</v>
      </c>
      <c r="I132" s="32">
        <f t="shared" si="2"/>
        <v>1808.404</v>
      </c>
    </row>
    <row r="133" spans="1:9" ht="38.25">
      <c r="A133" s="28">
        <f t="shared" si="3"/>
        <v>121</v>
      </c>
      <c r="B133" s="202" t="s">
        <v>610</v>
      </c>
      <c r="C133" s="203" t="s">
        <v>76</v>
      </c>
      <c r="D133" s="203" t="s">
        <v>277</v>
      </c>
      <c r="E133" s="203" t="s">
        <v>14</v>
      </c>
      <c r="F133" s="32">
        <v>1054883</v>
      </c>
      <c r="G133" s="32">
        <v>1079852</v>
      </c>
      <c r="H133" s="32">
        <f t="shared" si="2"/>
        <v>1054.883</v>
      </c>
      <c r="I133" s="32">
        <f t="shared" si="2"/>
        <v>1079.852</v>
      </c>
    </row>
    <row r="134" spans="1:9" ht="38.25">
      <c r="A134" s="28">
        <f t="shared" si="3"/>
        <v>122</v>
      </c>
      <c r="B134" s="202" t="s">
        <v>611</v>
      </c>
      <c r="C134" s="203" t="s">
        <v>76</v>
      </c>
      <c r="D134" s="203" t="s">
        <v>289</v>
      </c>
      <c r="E134" s="203" t="s">
        <v>14</v>
      </c>
      <c r="F134" s="32">
        <v>1054883</v>
      </c>
      <c r="G134" s="32">
        <v>1079852</v>
      </c>
      <c r="H134" s="32">
        <f t="shared" si="2"/>
        <v>1054.883</v>
      </c>
      <c r="I134" s="32">
        <f t="shared" si="2"/>
        <v>1079.852</v>
      </c>
    </row>
    <row r="135" spans="1:9" ht="89.25">
      <c r="A135" s="28">
        <f t="shared" si="3"/>
        <v>123</v>
      </c>
      <c r="B135" s="202" t="s">
        <v>414</v>
      </c>
      <c r="C135" s="203" t="s">
        <v>76</v>
      </c>
      <c r="D135" s="203" t="s">
        <v>506</v>
      </c>
      <c r="E135" s="203" t="s">
        <v>14</v>
      </c>
      <c r="F135" s="32">
        <v>703583</v>
      </c>
      <c r="G135" s="32">
        <v>728552</v>
      </c>
      <c r="H135" s="32">
        <f t="shared" si="2"/>
        <v>703.583</v>
      </c>
      <c r="I135" s="32">
        <f t="shared" si="2"/>
        <v>728.552</v>
      </c>
    </row>
    <row r="136" spans="1:9" ht="12.75">
      <c r="A136" s="28">
        <f t="shared" si="3"/>
        <v>124</v>
      </c>
      <c r="B136" s="202" t="s">
        <v>100</v>
      </c>
      <c r="C136" s="203" t="s">
        <v>76</v>
      </c>
      <c r="D136" s="203" t="s">
        <v>506</v>
      </c>
      <c r="E136" s="203" t="s">
        <v>88</v>
      </c>
      <c r="F136" s="32">
        <v>604395</v>
      </c>
      <c r="G136" s="32">
        <v>628552</v>
      </c>
      <c r="H136" s="32">
        <f t="shared" si="2"/>
        <v>604.395</v>
      </c>
      <c r="I136" s="32">
        <f t="shared" si="2"/>
        <v>628.552</v>
      </c>
    </row>
    <row r="137" spans="1:9" ht="25.5">
      <c r="A137" s="28">
        <f t="shared" si="3"/>
        <v>125</v>
      </c>
      <c r="B137" s="202" t="s">
        <v>98</v>
      </c>
      <c r="C137" s="203" t="s">
        <v>76</v>
      </c>
      <c r="D137" s="203" t="s">
        <v>506</v>
      </c>
      <c r="E137" s="203" t="s">
        <v>87</v>
      </c>
      <c r="F137" s="32">
        <v>99188</v>
      </c>
      <c r="G137" s="32">
        <v>100000</v>
      </c>
      <c r="H137" s="32">
        <f t="shared" si="2"/>
        <v>99.188</v>
      </c>
      <c r="I137" s="32">
        <f t="shared" si="2"/>
        <v>100</v>
      </c>
    </row>
    <row r="138" spans="1:9" ht="89.25">
      <c r="A138" s="28">
        <f t="shared" si="3"/>
        <v>126</v>
      </c>
      <c r="B138" s="202" t="s">
        <v>1222</v>
      </c>
      <c r="C138" s="203" t="s">
        <v>76</v>
      </c>
      <c r="D138" s="203" t="s">
        <v>1182</v>
      </c>
      <c r="E138" s="203" t="s">
        <v>14</v>
      </c>
      <c r="F138" s="32">
        <v>40000</v>
      </c>
      <c r="G138" s="32">
        <v>40000</v>
      </c>
      <c r="H138" s="32">
        <f t="shared" si="2"/>
        <v>40</v>
      </c>
      <c r="I138" s="32">
        <f t="shared" si="2"/>
        <v>40</v>
      </c>
    </row>
    <row r="139" spans="1:9" ht="25.5">
      <c r="A139" s="28">
        <f t="shared" si="3"/>
        <v>127</v>
      </c>
      <c r="B139" s="202" t="s">
        <v>98</v>
      </c>
      <c r="C139" s="203" t="s">
        <v>76</v>
      </c>
      <c r="D139" s="203" t="s">
        <v>1182</v>
      </c>
      <c r="E139" s="203" t="s">
        <v>87</v>
      </c>
      <c r="F139" s="32">
        <v>40000</v>
      </c>
      <c r="G139" s="32">
        <v>40000</v>
      </c>
      <c r="H139" s="32">
        <f t="shared" si="2"/>
        <v>40</v>
      </c>
      <c r="I139" s="32">
        <f t="shared" si="2"/>
        <v>40</v>
      </c>
    </row>
    <row r="140" spans="1:9" ht="127.5">
      <c r="A140" s="28">
        <f t="shared" si="3"/>
        <v>128</v>
      </c>
      <c r="B140" s="202" t="s">
        <v>892</v>
      </c>
      <c r="C140" s="203" t="s">
        <v>76</v>
      </c>
      <c r="D140" s="203" t="s">
        <v>507</v>
      </c>
      <c r="E140" s="203" t="s">
        <v>14</v>
      </c>
      <c r="F140" s="32">
        <v>100300</v>
      </c>
      <c r="G140" s="32">
        <v>100300</v>
      </c>
      <c r="H140" s="32">
        <f t="shared" si="2"/>
        <v>100.3</v>
      </c>
      <c r="I140" s="32">
        <f t="shared" si="2"/>
        <v>100.3</v>
      </c>
    </row>
    <row r="141" spans="1:9" ht="25.5">
      <c r="A141" s="28">
        <f t="shared" si="3"/>
        <v>129</v>
      </c>
      <c r="B141" s="202" t="s">
        <v>98</v>
      </c>
      <c r="C141" s="203" t="s">
        <v>76</v>
      </c>
      <c r="D141" s="203" t="s">
        <v>507</v>
      </c>
      <c r="E141" s="203" t="s">
        <v>87</v>
      </c>
      <c r="F141" s="32">
        <v>100300</v>
      </c>
      <c r="G141" s="32">
        <v>100300</v>
      </c>
      <c r="H141" s="32">
        <f t="shared" si="2"/>
        <v>100.3</v>
      </c>
      <c r="I141" s="32">
        <f t="shared" si="2"/>
        <v>100.3</v>
      </c>
    </row>
    <row r="142" spans="1:9" ht="102">
      <c r="A142" s="28">
        <f t="shared" si="3"/>
        <v>130</v>
      </c>
      <c r="B142" s="202" t="s">
        <v>416</v>
      </c>
      <c r="C142" s="203" t="s">
        <v>76</v>
      </c>
      <c r="D142" s="203" t="s">
        <v>508</v>
      </c>
      <c r="E142" s="203" t="s">
        <v>14</v>
      </c>
      <c r="F142" s="32">
        <v>114000</v>
      </c>
      <c r="G142" s="32">
        <v>114000</v>
      </c>
      <c r="H142" s="32">
        <f aca="true" t="shared" si="4" ref="H142:I205">F142/1000</f>
        <v>114</v>
      </c>
      <c r="I142" s="32">
        <f t="shared" si="4"/>
        <v>114</v>
      </c>
    </row>
    <row r="143" spans="1:9" ht="25.5">
      <c r="A143" s="28">
        <f aca="true" t="shared" si="5" ref="A143:A206">1+A142</f>
        <v>131</v>
      </c>
      <c r="B143" s="202" t="s">
        <v>98</v>
      </c>
      <c r="C143" s="203" t="s">
        <v>76</v>
      </c>
      <c r="D143" s="203" t="s">
        <v>508</v>
      </c>
      <c r="E143" s="203" t="s">
        <v>87</v>
      </c>
      <c r="F143" s="32">
        <v>114000</v>
      </c>
      <c r="G143" s="32">
        <v>114000</v>
      </c>
      <c r="H143" s="32">
        <f t="shared" si="4"/>
        <v>114</v>
      </c>
      <c r="I143" s="32">
        <f t="shared" si="4"/>
        <v>114</v>
      </c>
    </row>
    <row r="144" spans="1:9" ht="63.75">
      <c r="A144" s="28">
        <f t="shared" si="5"/>
        <v>132</v>
      </c>
      <c r="B144" s="202" t="s">
        <v>415</v>
      </c>
      <c r="C144" s="203" t="s">
        <v>76</v>
      </c>
      <c r="D144" s="203" t="s">
        <v>509</v>
      </c>
      <c r="E144" s="203" t="s">
        <v>14</v>
      </c>
      <c r="F144" s="32">
        <v>97000</v>
      </c>
      <c r="G144" s="32">
        <v>97000</v>
      </c>
      <c r="H144" s="32">
        <f t="shared" si="4"/>
        <v>97</v>
      </c>
      <c r="I144" s="32">
        <f t="shared" si="4"/>
        <v>97</v>
      </c>
    </row>
    <row r="145" spans="1:9" ht="25.5">
      <c r="A145" s="28">
        <f t="shared" si="5"/>
        <v>133</v>
      </c>
      <c r="B145" s="202" t="s">
        <v>98</v>
      </c>
      <c r="C145" s="203" t="s">
        <v>76</v>
      </c>
      <c r="D145" s="203" t="s">
        <v>509</v>
      </c>
      <c r="E145" s="203" t="s">
        <v>87</v>
      </c>
      <c r="F145" s="32">
        <v>97000</v>
      </c>
      <c r="G145" s="32">
        <v>97000</v>
      </c>
      <c r="H145" s="32">
        <f t="shared" si="4"/>
        <v>97</v>
      </c>
      <c r="I145" s="32">
        <f t="shared" si="4"/>
        <v>97</v>
      </c>
    </row>
    <row r="146" spans="1:9" ht="51">
      <c r="A146" s="28">
        <f t="shared" si="5"/>
        <v>134</v>
      </c>
      <c r="B146" s="202" t="s">
        <v>620</v>
      </c>
      <c r="C146" s="203" t="s">
        <v>76</v>
      </c>
      <c r="D146" s="203" t="s">
        <v>511</v>
      </c>
      <c r="E146" s="203" t="s">
        <v>14</v>
      </c>
      <c r="F146" s="32">
        <v>704395</v>
      </c>
      <c r="G146" s="32">
        <v>728552</v>
      </c>
      <c r="H146" s="32">
        <f t="shared" si="4"/>
        <v>704.395</v>
      </c>
      <c r="I146" s="32">
        <f t="shared" si="4"/>
        <v>728.552</v>
      </c>
    </row>
    <row r="147" spans="1:9" ht="63.75">
      <c r="A147" s="28">
        <f t="shared" si="5"/>
        <v>135</v>
      </c>
      <c r="B147" s="202" t="s">
        <v>621</v>
      </c>
      <c r="C147" s="203" t="s">
        <v>76</v>
      </c>
      <c r="D147" s="203" t="s">
        <v>513</v>
      </c>
      <c r="E147" s="203" t="s">
        <v>14</v>
      </c>
      <c r="F147" s="32">
        <v>604395</v>
      </c>
      <c r="G147" s="32">
        <v>628552</v>
      </c>
      <c r="H147" s="32">
        <f t="shared" si="4"/>
        <v>604.395</v>
      </c>
      <c r="I147" s="32">
        <f t="shared" si="4"/>
        <v>628.552</v>
      </c>
    </row>
    <row r="148" spans="1:9" ht="12.75">
      <c r="A148" s="28">
        <f t="shared" si="5"/>
        <v>136</v>
      </c>
      <c r="B148" s="202" t="s">
        <v>100</v>
      </c>
      <c r="C148" s="203" t="s">
        <v>76</v>
      </c>
      <c r="D148" s="203" t="s">
        <v>513</v>
      </c>
      <c r="E148" s="203" t="s">
        <v>88</v>
      </c>
      <c r="F148" s="32">
        <v>604395</v>
      </c>
      <c r="G148" s="32">
        <v>628552</v>
      </c>
      <c r="H148" s="32">
        <f t="shared" si="4"/>
        <v>604.395</v>
      </c>
      <c r="I148" s="32">
        <f t="shared" si="4"/>
        <v>628.552</v>
      </c>
    </row>
    <row r="149" spans="1:9" ht="38.25">
      <c r="A149" s="28">
        <f t="shared" si="5"/>
        <v>137</v>
      </c>
      <c r="B149" s="202" t="s">
        <v>622</v>
      </c>
      <c r="C149" s="203" t="s">
        <v>76</v>
      </c>
      <c r="D149" s="203" t="s">
        <v>515</v>
      </c>
      <c r="E149" s="203" t="s">
        <v>14</v>
      </c>
      <c r="F149" s="32">
        <v>20000</v>
      </c>
      <c r="G149" s="32">
        <v>20000</v>
      </c>
      <c r="H149" s="32">
        <f t="shared" si="4"/>
        <v>20</v>
      </c>
      <c r="I149" s="32">
        <f t="shared" si="4"/>
        <v>20</v>
      </c>
    </row>
    <row r="150" spans="1:9" ht="25.5">
      <c r="A150" s="28">
        <f t="shared" si="5"/>
        <v>138</v>
      </c>
      <c r="B150" s="202" t="s">
        <v>98</v>
      </c>
      <c r="C150" s="203" t="s">
        <v>76</v>
      </c>
      <c r="D150" s="203" t="s">
        <v>515</v>
      </c>
      <c r="E150" s="203" t="s">
        <v>87</v>
      </c>
      <c r="F150" s="32">
        <v>20000</v>
      </c>
      <c r="G150" s="32">
        <v>20000</v>
      </c>
      <c r="H150" s="32">
        <f t="shared" si="4"/>
        <v>20</v>
      </c>
      <c r="I150" s="32">
        <f t="shared" si="4"/>
        <v>20</v>
      </c>
    </row>
    <row r="151" spans="1:9" ht="38.25">
      <c r="A151" s="28">
        <f t="shared" si="5"/>
        <v>139</v>
      </c>
      <c r="B151" s="202" t="s">
        <v>623</v>
      </c>
      <c r="C151" s="203" t="s">
        <v>76</v>
      </c>
      <c r="D151" s="203" t="s">
        <v>517</v>
      </c>
      <c r="E151" s="203" t="s">
        <v>14</v>
      </c>
      <c r="F151" s="32">
        <v>50000</v>
      </c>
      <c r="G151" s="32">
        <v>50000</v>
      </c>
      <c r="H151" s="32">
        <f t="shared" si="4"/>
        <v>50</v>
      </c>
      <c r="I151" s="32">
        <f t="shared" si="4"/>
        <v>50</v>
      </c>
    </row>
    <row r="152" spans="1:9" ht="25.5">
      <c r="A152" s="28">
        <f t="shared" si="5"/>
        <v>140</v>
      </c>
      <c r="B152" s="202" t="s">
        <v>98</v>
      </c>
      <c r="C152" s="203" t="s">
        <v>76</v>
      </c>
      <c r="D152" s="203" t="s">
        <v>517</v>
      </c>
      <c r="E152" s="203" t="s">
        <v>87</v>
      </c>
      <c r="F152" s="32">
        <v>50000</v>
      </c>
      <c r="G152" s="32">
        <v>50000</v>
      </c>
      <c r="H152" s="32">
        <f t="shared" si="4"/>
        <v>50</v>
      </c>
      <c r="I152" s="32">
        <f t="shared" si="4"/>
        <v>50</v>
      </c>
    </row>
    <row r="153" spans="1:9" ht="38.25">
      <c r="A153" s="28">
        <f t="shared" si="5"/>
        <v>141</v>
      </c>
      <c r="B153" s="202" t="s">
        <v>624</v>
      </c>
      <c r="C153" s="203" t="s">
        <v>76</v>
      </c>
      <c r="D153" s="203" t="s">
        <v>519</v>
      </c>
      <c r="E153" s="203" t="s">
        <v>14</v>
      </c>
      <c r="F153" s="32">
        <v>30000</v>
      </c>
      <c r="G153" s="32">
        <v>30000</v>
      </c>
      <c r="H153" s="32">
        <f t="shared" si="4"/>
        <v>30</v>
      </c>
      <c r="I153" s="32">
        <f t="shared" si="4"/>
        <v>30</v>
      </c>
    </row>
    <row r="154" spans="1:9" ht="25.5">
      <c r="A154" s="28">
        <f t="shared" si="5"/>
        <v>142</v>
      </c>
      <c r="B154" s="202" t="s">
        <v>98</v>
      </c>
      <c r="C154" s="203" t="s">
        <v>76</v>
      </c>
      <c r="D154" s="203" t="s">
        <v>519</v>
      </c>
      <c r="E154" s="203" t="s">
        <v>87</v>
      </c>
      <c r="F154" s="32">
        <v>30000</v>
      </c>
      <c r="G154" s="32">
        <v>30000</v>
      </c>
      <c r="H154" s="32">
        <f t="shared" si="4"/>
        <v>30</v>
      </c>
      <c r="I154" s="32">
        <f t="shared" si="4"/>
        <v>30</v>
      </c>
    </row>
    <row r="155" spans="1:9" ht="12.75">
      <c r="A155" s="28">
        <f t="shared" si="5"/>
        <v>143</v>
      </c>
      <c r="B155" s="202" t="s">
        <v>54</v>
      </c>
      <c r="C155" s="203" t="s">
        <v>26</v>
      </c>
      <c r="D155" s="203" t="s">
        <v>261</v>
      </c>
      <c r="E155" s="203" t="s">
        <v>14</v>
      </c>
      <c r="F155" s="32">
        <v>44880434</v>
      </c>
      <c r="G155" s="32">
        <v>15243015</v>
      </c>
      <c r="H155" s="32">
        <f t="shared" si="4"/>
        <v>44880.434</v>
      </c>
      <c r="I155" s="32">
        <f t="shared" si="4"/>
        <v>15243.015</v>
      </c>
    </row>
    <row r="156" spans="1:9" ht="12.75">
      <c r="A156" s="28">
        <f t="shared" si="5"/>
        <v>144</v>
      </c>
      <c r="B156" s="202" t="s">
        <v>55</v>
      </c>
      <c r="C156" s="203" t="s">
        <v>27</v>
      </c>
      <c r="D156" s="203" t="s">
        <v>261</v>
      </c>
      <c r="E156" s="203" t="s">
        <v>14</v>
      </c>
      <c r="F156" s="32">
        <v>2287800</v>
      </c>
      <c r="G156" s="32">
        <v>2383200</v>
      </c>
      <c r="H156" s="32">
        <f t="shared" si="4"/>
        <v>2287.8</v>
      </c>
      <c r="I156" s="32">
        <f t="shared" si="4"/>
        <v>2383.2</v>
      </c>
    </row>
    <row r="157" spans="1:9" ht="38.25">
      <c r="A157" s="28">
        <f t="shared" si="5"/>
        <v>145</v>
      </c>
      <c r="B157" s="202" t="s">
        <v>625</v>
      </c>
      <c r="C157" s="203" t="s">
        <v>27</v>
      </c>
      <c r="D157" s="203" t="s">
        <v>290</v>
      </c>
      <c r="E157" s="203" t="s">
        <v>14</v>
      </c>
      <c r="F157" s="32">
        <v>1260000</v>
      </c>
      <c r="G157" s="32">
        <v>1360000</v>
      </c>
      <c r="H157" s="32">
        <f t="shared" si="4"/>
        <v>1260</v>
      </c>
      <c r="I157" s="32">
        <f t="shared" si="4"/>
        <v>1360</v>
      </c>
    </row>
    <row r="158" spans="1:9" ht="51">
      <c r="A158" s="28">
        <f t="shared" si="5"/>
        <v>146</v>
      </c>
      <c r="B158" s="202" t="s">
        <v>626</v>
      </c>
      <c r="C158" s="203" t="s">
        <v>27</v>
      </c>
      <c r="D158" s="203" t="s">
        <v>291</v>
      </c>
      <c r="E158" s="203" t="s">
        <v>14</v>
      </c>
      <c r="F158" s="32">
        <v>1260000</v>
      </c>
      <c r="G158" s="32">
        <v>1360000</v>
      </c>
      <c r="H158" s="32">
        <f t="shared" si="4"/>
        <v>1260</v>
      </c>
      <c r="I158" s="32">
        <f t="shared" si="4"/>
        <v>1360</v>
      </c>
    </row>
    <row r="159" spans="1:9" ht="38.25">
      <c r="A159" s="28">
        <f t="shared" si="5"/>
        <v>147</v>
      </c>
      <c r="B159" s="202" t="s">
        <v>1223</v>
      </c>
      <c r="C159" s="203" t="s">
        <v>27</v>
      </c>
      <c r="D159" s="203" t="s">
        <v>1184</v>
      </c>
      <c r="E159" s="203" t="s">
        <v>14</v>
      </c>
      <c r="F159" s="32">
        <v>0</v>
      </c>
      <c r="G159" s="32">
        <v>100000</v>
      </c>
      <c r="H159" s="32">
        <f t="shared" si="4"/>
        <v>0</v>
      </c>
      <c r="I159" s="32">
        <f t="shared" si="4"/>
        <v>100</v>
      </c>
    </row>
    <row r="160" spans="1:9" ht="25.5">
      <c r="A160" s="28">
        <f t="shared" si="5"/>
        <v>148</v>
      </c>
      <c r="B160" s="202" t="s">
        <v>98</v>
      </c>
      <c r="C160" s="203" t="s">
        <v>27</v>
      </c>
      <c r="D160" s="203" t="s">
        <v>1184</v>
      </c>
      <c r="E160" s="203" t="s">
        <v>87</v>
      </c>
      <c r="F160" s="32">
        <v>0</v>
      </c>
      <c r="G160" s="32">
        <v>100000</v>
      </c>
      <c r="H160" s="32">
        <f t="shared" si="4"/>
        <v>0</v>
      </c>
      <c r="I160" s="32">
        <f t="shared" si="4"/>
        <v>100</v>
      </c>
    </row>
    <row r="161" spans="1:9" ht="25.5">
      <c r="A161" s="28">
        <f t="shared" si="5"/>
        <v>149</v>
      </c>
      <c r="B161" s="202" t="s">
        <v>627</v>
      </c>
      <c r="C161" s="203" t="s">
        <v>27</v>
      </c>
      <c r="D161" s="203" t="s">
        <v>523</v>
      </c>
      <c r="E161" s="203" t="s">
        <v>14</v>
      </c>
      <c r="F161" s="32">
        <v>200000</v>
      </c>
      <c r="G161" s="32">
        <v>200000</v>
      </c>
      <c r="H161" s="32">
        <f t="shared" si="4"/>
        <v>200</v>
      </c>
      <c r="I161" s="32">
        <f t="shared" si="4"/>
        <v>200</v>
      </c>
    </row>
    <row r="162" spans="1:9" ht="51">
      <c r="A162" s="28">
        <f t="shared" si="5"/>
        <v>150</v>
      </c>
      <c r="B162" s="202" t="s">
        <v>402</v>
      </c>
      <c r="C162" s="203" t="s">
        <v>27</v>
      </c>
      <c r="D162" s="203" t="s">
        <v>523</v>
      </c>
      <c r="E162" s="203" t="s">
        <v>83</v>
      </c>
      <c r="F162" s="32">
        <v>200000</v>
      </c>
      <c r="G162" s="32">
        <v>200000</v>
      </c>
      <c r="H162" s="32">
        <f t="shared" si="4"/>
        <v>200</v>
      </c>
      <c r="I162" s="32">
        <f t="shared" si="4"/>
        <v>200</v>
      </c>
    </row>
    <row r="163" spans="1:9" ht="38.25">
      <c r="A163" s="28">
        <f t="shared" si="5"/>
        <v>151</v>
      </c>
      <c r="B163" s="202" t="s">
        <v>628</v>
      </c>
      <c r="C163" s="203" t="s">
        <v>27</v>
      </c>
      <c r="D163" s="203" t="s">
        <v>292</v>
      </c>
      <c r="E163" s="203" t="s">
        <v>14</v>
      </c>
      <c r="F163" s="32">
        <v>500000</v>
      </c>
      <c r="G163" s="32">
        <v>500000</v>
      </c>
      <c r="H163" s="32">
        <f t="shared" si="4"/>
        <v>500</v>
      </c>
      <c r="I163" s="32">
        <f t="shared" si="4"/>
        <v>500</v>
      </c>
    </row>
    <row r="164" spans="1:9" ht="51">
      <c r="A164" s="28">
        <f t="shared" si="5"/>
        <v>152</v>
      </c>
      <c r="B164" s="202" t="s">
        <v>402</v>
      </c>
      <c r="C164" s="203" t="s">
        <v>27</v>
      </c>
      <c r="D164" s="203" t="s">
        <v>292</v>
      </c>
      <c r="E164" s="203" t="s">
        <v>83</v>
      </c>
      <c r="F164" s="32">
        <v>500000</v>
      </c>
      <c r="G164" s="32">
        <v>500000</v>
      </c>
      <c r="H164" s="32">
        <f t="shared" si="4"/>
        <v>500</v>
      </c>
      <c r="I164" s="32">
        <f t="shared" si="4"/>
        <v>500</v>
      </c>
    </row>
    <row r="165" spans="1:9" ht="38.25">
      <c r="A165" s="28">
        <f t="shared" si="5"/>
        <v>153</v>
      </c>
      <c r="B165" s="202" t="s">
        <v>370</v>
      </c>
      <c r="C165" s="203" t="s">
        <v>27</v>
      </c>
      <c r="D165" s="203" t="s">
        <v>293</v>
      </c>
      <c r="E165" s="203" t="s">
        <v>14</v>
      </c>
      <c r="F165" s="32">
        <v>300000</v>
      </c>
      <c r="G165" s="32">
        <v>300000</v>
      </c>
      <c r="H165" s="32">
        <f t="shared" si="4"/>
        <v>300</v>
      </c>
      <c r="I165" s="32">
        <f t="shared" si="4"/>
        <v>300</v>
      </c>
    </row>
    <row r="166" spans="1:9" ht="51">
      <c r="A166" s="28">
        <f t="shared" si="5"/>
        <v>154</v>
      </c>
      <c r="B166" s="202" t="s">
        <v>402</v>
      </c>
      <c r="C166" s="203" t="s">
        <v>27</v>
      </c>
      <c r="D166" s="203" t="s">
        <v>293</v>
      </c>
      <c r="E166" s="203" t="s">
        <v>83</v>
      </c>
      <c r="F166" s="32">
        <v>300000</v>
      </c>
      <c r="G166" s="32">
        <v>300000</v>
      </c>
      <c r="H166" s="32">
        <f t="shared" si="4"/>
        <v>300</v>
      </c>
      <c r="I166" s="32">
        <f t="shared" si="4"/>
        <v>300</v>
      </c>
    </row>
    <row r="167" spans="1:9" ht="38.25">
      <c r="A167" s="28">
        <f t="shared" si="5"/>
        <v>155</v>
      </c>
      <c r="B167" s="202" t="s">
        <v>114</v>
      </c>
      <c r="C167" s="203" t="s">
        <v>27</v>
      </c>
      <c r="D167" s="203" t="s">
        <v>294</v>
      </c>
      <c r="E167" s="203" t="s">
        <v>14</v>
      </c>
      <c r="F167" s="32">
        <v>130000</v>
      </c>
      <c r="G167" s="32">
        <v>130000</v>
      </c>
      <c r="H167" s="32">
        <f t="shared" si="4"/>
        <v>130</v>
      </c>
      <c r="I167" s="32">
        <f t="shared" si="4"/>
        <v>130</v>
      </c>
    </row>
    <row r="168" spans="1:9" ht="25.5">
      <c r="A168" s="28">
        <f t="shared" si="5"/>
        <v>156</v>
      </c>
      <c r="B168" s="202" t="s">
        <v>98</v>
      </c>
      <c r="C168" s="203" t="s">
        <v>27</v>
      </c>
      <c r="D168" s="203" t="s">
        <v>294</v>
      </c>
      <c r="E168" s="203" t="s">
        <v>87</v>
      </c>
      <c r="F168" s="32">
        <v>130000</v>
      </c>
      <c r="G168" s="32">
        <v>130000</v>
      </c>
      <c r="H168" s="32">
        <f t="shared" si="4"/>
        <v>130</v>
      </c>
      <c r="I168" s="32">
        <f t="shared" si="4"/>
        <v>130</v>
      </c>
    </row>
    <row r="169" spans="1:9" ht="25.5">
      <c r="A169" s="28">
        <f t="shared" si="5"/>
        <v>157</v>
      </c>
      <c r="B169" s="202" t="s">
        <v>1224</v>
      </c>
      <c r="C169" s="203" t="s">
        <v>27</v>
      </c>
      <c r="D169" s="203" t="s">
        <v>1186</v>
      </c>
      <c r="E169" s="203" t="s">
        <v>14</v>
      </c>
      <c r="F169" s="32">
        <v>130000</v>
      </c>
      <c r="G169" s="32">
        <v>130000</v>
      </c>
      <c r="H169" s="32">
        <f t="shared" si="4"/>
        <v>130</v>
      </c>
      <c r="I169" s="32">
        <f t="shared" si="4"/>
        <v>130</v>
      </c>
    </row>
    <row r="170" spans="1:9" ht="25.5">
      <c r="A170" s="28">
        <f t="shared" si="5"/>
        <v>158</v>
      </c>
      <c r="B170" s="202" t="s">
        <v>98</v>
      </c>
      <c r="C170" s="203" t="s">
        <v>27</v>
      </c>
      <c r="D170" s="203" t="s">
        <v>1186</v>
      </c>
      <c r="E170" s="203" t="s">
        <v>87</v>
      </c>
      <c r="F170" s="32">
        <v>130000</v>
      </c>
      <c r="G170" s="32">
        <v>130000</v>
      </c>
      <c r="H170" s="32">
        <f t="shared" si="4"/>
        <v>130</v>
      </c>
      <c r="I170" s="32">
        <f t="shared" si="4"/>
        <v>130</v>
      </c>
    </row>
    <row r="171" spans="1:9" ht="12.75">
      <c r="A171" s="28">
        <f t="shared" si="5"/>
        <v>159</v>
      </c>
      <c r="B171" s="202" t="s">
        <v>80</v>
      </c>
      <c r="C171" s="203" t="s">
        <v>27</v>
      </c>
      <c r="D171" s="203" t="s">
        <v>262</v>
      </c>
      <c r="E171" s="203" t="s">
        <v>14</v>
      </c>
      <c r="F171" s="32">
        <v>1027800</v>
      </c>
      <c r="G171" s="32">
        <v>1023200</v>
      </c>
      <c r="H171" s="32">
        <f t="shared" si="4"/>
        <v>1027.8</v>
      </c>
      <c r="I171" s="32">
        <f t="shared" si="4"/>
        <v>1023.2</v>
      </c>
    </row>
    <row r="172" spans="1:9" ht="63.75">
      <c r="A172" s="28">
        <f t="shared" si="5"/>
        <v>160</v>
      </c>
      <c r="B172" s="202" t="s">
        <v>461</v>
      </c>
      <c r="C172" s="203" t="s">
        <v>27</v>
      </c>
      <c r="D172" s="203" t="s">
        <v>295</v>
      </c>
      <c r="E172" s="203" t="s">
        <v>14</v>
      </c>
      <c r="F172" s="32">
        <v>643900</v>
      </c>
      <c r="G172" s="32">
        <v>639300</v>
      </c>
      <c r="H172" s="32">
        <f t="shared" si="4"/>
        <v>643.9</v>
      </c>
      <c r="I172" s="32">
        <f t="shared" si="4"/>
        <v>639.3</v>
      </c>
    </row>
    <row r="173" spans="1:9" ht="25.5">
      <c r="A173" s="28">
        <f t="shared" si="5"/>
        <v>161</v>
      </c>
      <c r="B173" s="202" t="s">
        <v>98</v>
      </c>
      <c r="C173" s="203" t="s">
        <v>27</v>
      </c>
      <c r="D173" s="203" t="s">
        <v>295</v>
      </c>
      <c r="E173" s="203" t="s">
        <v>87</v>
      </c>
      <c r="F173" s="32">
        <v>643900</v>
      </c>
      <c r="G173" s="32">
        <v>639300</v>
      </c>
      <c r="H173" s="32">
        <f t="shared" si="4"/>
        <v>643.9</v>
      </c>
      <c r="I173" s="32">
        <f t="shared" si="4"/>
        <v>639.3</v>
      </c>
    </row>
    <row r="174" spans="1:9" ht="63.75">
      <c r="A174" s="28">
        <f t="shared" si="5"/>
        <v>162</v>
      </c>
      <c r="B174" s="202" t="s">
        <v>685</v>
      </c>
      <c r="C174" s="203" t="s">
        <v>27</v>
      </c>
      <c r="D174" s="203" t="s">
        <v>676</v>
      </c>
      <c r="E174" s="203" t="s">
        <v>14</v>
      </c>
      <c r="F174" s="32">
        <v>383900</v>
      </c>
      <c r="G174" s="32">
        <v>383900</v>
      </c>
      <c r="H174" s="32">
        <f t="shared" si="4"/>
        <v>383.9</v>
      </c>
      <c r="I174" s="32">
        <f t="shared" si="4"/>
        <v>383.9</v>
      </c>
    </row>
    <row r="175" spans="1:9" ht="25.5">
      <c r="A175" s="28">
        <f t="shared" si="5"/>
        <v>163</v>
      </c>
      <c r="B175" s="202" t="s">
        <v>98</v>
      </c>
      <c r="C175" s="203" t="s">
        <v>27</v>
      </c>
      <c r="D175" s="203" t="s">
        <v>676</v>
      </c>
      <c r="E175" s="203" t="s">
        <v>87</v>
      </c>
      <c r="F175" s="32">
        <v>383900</v>
      </c>
      <c r="G175" s="32">
        <v>383900</v>
      </c>
      <c r="H175" s="32">
        <f t="shared" si="4"/>
        <v>383.9</v>
      </c>
      <c r="I175" s="32">
        <f t="shared" si="4"/>
        <v>383.9</v>
      </c>
    </row>
    <row r="176" spans="1:9" ht="12.75">
      <c r="A176" s="28">
        <f t="shared" si="5"/>
        <v>164</v>
      </c>
      <c r="B176" s="202" t="s">
        <v>725</v>
      </c>
      <c r="C176" s="203" t="s">
        <v>218</v>
      </c>
      <c r="D176" s="203" t="s">
        <v>261</v>
      </c>
      <c r="E176" s="203" t="s">
        <v>14</v>
      </c>
      <c r="F176" s="32">
        <v>30573774</v>
      </c>
      <c r="G176" s="32">
        <v>573815</v>
      </c>
      <c r="H176" s="32">
        <f t="shared" si="4"/>
        <v>30573.774</v>
      </c>
      <c r="I176" s="32">
        <f t="shared" si="4"/>
        <v>573.815</v>
      </c>
    </row>
    <row r="177" spans="1:9" ht="38.25">
      <c r="A177" s="28">
        <f t="shared" si="5"/>
        <v>165</v>
      </c>
      <c r="B177" s="202" t="s">
        <v>610</v>
      </c>
      <c r="C177" s="203" t="s">
        <v>218</v>
      </c>
      <c r="D177" s="203" t="s">
        <v>277</v>
      </c>
      <c r="E177" s="203" t="s">
        <v>14</v>
      </c>
      <c r="F177" s="32">
        <v>30573774</v>
      </c>
      <c r="G177" s="32">
        <v>573815</v>
      </c>
      <c r="H177" s="32">
        <f t="shared" si="4"/>
        <v>30573.774</v>
      </c>
      <c r="I177" s="32">
        <f t="shared" si="4"/>
        <v>573.815</v>
      </c>
    </row>
    <row r="178" spans="1:9" ht="63.75">
      <c r="A178" s="28">
        <f t="shared" si="5"/>
        <v>166</v>
      </c>
      <c r="B178" s="202" t="s">
        <v>616</v>
      </c>
      <c r="C178" s="203" t="s">
        <v>218</v>
      </c>
      <c r="D178" s="203" t="s">
        <v>278</v>
      </c>
      <c r="E178" s="203" t="s">
        <v>14</v>
      </c>
      <c r="F178" s="32">
        <v>30573774</v>
      </c>
      <c r="G178" s="32">
        <v>573815</v>
      </c>
      <c r="H178" s="32">
        <f t="shared" si="4"/>
        <v>30573.774</v>
      </c>
      <c r="I178" s="32">
        <f t="shared" si="4"/>
        <v>573.815</v>
      </c>
    </row>
    <row r="179" spans="1:9" ht="63.75">
      <c r="A179" s="28">
        <f t="shared" si="5"/>
        <v>167</v>
      </c>
      <c r="B179" s="202" t="s">
        <v>629</v>
      </c>
      <c r="C179" s="203" t="s">
        <v>218</v>
      </c>
      <c r="D179" s="203" t="s">
        <v>296</v>
      </c>
      <c r="E179" s="203" t="s">
        <v>14</v>
      </c>
      <c r="F179" s="32">
        <v>30573774</v>
      </c>
      <c r="G179" s="32">
        <v>573815</v>
      </c>
      <c r="H179" s="32">
        <f t="shared" si="4"/>
        <v>30573.774</v>
      </c>
      <c r="I179" s="32">
        <f t="shared" si="4"/>
        <v>573.815</v>
      </c>
    </row>
    <row r="180" spans="1:9" ht="12.75">
      <c r="A180" s="28">
        <f t="shared" si="5"/>
        <v>168</v>
      </c>
      <c r="B180" s="202" t="s">
        <v>100</v>
      </c>
      <c r="C180" s="203" t="s">
        <v>218</v>
      </c>
      <c r="D180" s="203" t="s">
        <v>296</v>
      </c>
      <c r="E180" s="203" t="s">
        <v>88</v>
      </c>
      <c r="F180" s="32">
        <v>346210</v>
      </c>
      <c r="G180" s="32">
        <v>360051</v>
      </c>
      <c r="H180" s="32">
        <f t="shared" si="4"/>
        <v>346.21</v>
      </c>
      <c r="I180" s="32">
        <f t="shared" si="4"/>
        <v>360.051</v>
      </c>
    </row>
    <row r="181" spans="1:9" ht="25.5">
      <c r="A181" s="28">
        <f t="shared" si="5"/>
        <v>169</v>
      </c>
      <c r="B181" s="202" t="s">
        <v>98</v>
      </c>
      <c r="C181" s="203" t="s">
        <v>218</v>
      </c>
      <c r="D181" s="203" t="s">
        <v>296</v>
      </c>
      <c r="E181" s="203" t="s">
        <v>87</v>
      </c>
      <c r="F181" s="32">
        <v>30101717</v>
      </c>
      <c r="G181" s="32">
        <v>87917</v>
      </c>
      <c r="H181" s="32">
        <f t="shared" si="4"/>
        <v>30101.717</v>
      </c>
      <c r="I181" s="32">
        <f t="shared" si="4"/>
        <v>87.917</v>
      </c>
    </row>
    <row r="182" spans="1:9" ht="12.75">
      <c r="A182" s="28">
        <f t="shared" si="5"/>
        <v>170</v>
      </c>
      <c r="B182" s="202" t="s">
        <v>101</v>
      </c>
      <c r="C182" s="203" t="s">
        <v>218</v>
      </c>
      <c r="D182" s="203" t="s">
        <v>296</v>
      </c>
      <c r="E182" s="203" t="s">
        <v>89</v>
      </c>
      <c r="F182" s="32">
        <v>125847</v>
      </c>
      <c r="G182" s="32">
        <v>125847</v>
      </c>
      <c r="H182" s="32">
        <f t="shared" si="4"/>
        <v>125.847</v>
      </c>
      <c r="I182" s="32">
        <f t="shared" si="4"/>
        <v>125.847</v>
      </c>
    </row>
    <row r="183" spans="1:9" ht="12.75">
      <c r="A183" s="28">
        <f t="shared" si="5"/>
        <v>171</v>
      </c>
      <c r="B183" s="202" t="s">
        <v>420</v>
      </c>
      <c r="C183" s="203" t="s">
        <v>421</v>
      </c>
      <c r="D183" s="203" t="s">
        <v>261</v>
      </c>
      <c r="E183" s="203" t="s">
        <v>14</v>
      </c>
      <c r="F183" s="32">
        <v>4238860</v>
      </c>
      <c r="G183" s="32">
        <v>4260000</v>
      </c>
      <c r="H183" s="32">
        <f t="shared" si="4"/>
        <v>4238.86</v>
      </c>
      <c r="I183" s="32">
        <f t="shared" si="4"/>
        <v>4260</v>
      </c>
    </row>
    <row r="184" spans="1:9" ht="38.25">
      <c r="A184" s="28">
        <f t="shared" si="5"/>
        <v>172</v>
      </c>
      <c r="B184" s="202" t="s">
        <v>630</v>
      </c>
      <c r="C184" s="203" t="s">
        <v>421</v>
      </c>
      <c r="D184" s="203" t="s">
        <v>527</v>
      </c>
      <c r="E184" s="203" t="s">
        <v>14</v>
      </c>
      <c r="F184" s="32">
        <v>4238860</v>
      </c>
      <c r="G184" s="32">
        <v>4260000</v>
      </c>
      <c r="H184" s="32">
        <f t="shared" si="4"/>
        <v>4238.86</v>
      </c>
      <c r="I184" s="32">
        <f t="shared" si="4"/>
        <v>4260</v>
      </c>
    </row>
    <row r="185" spans="1:9" ht="38.25">
      <c r="A185" s="28">
        <f t="shared" si="5"/>
        <v>173</v>
      </c>
      <c r="B185" s="202" t="s">
        <v>632</v>
      </c>
      <c r="C185" s="203" t="s">
        <v>421</v>
      </c>
      <c r="D185" s="203" t="s">
        <v>531</v>
      </c>
      <c r="E185" s="203" t="s">
        <v>14</v>
      </c>
      <c r="F185" s="32">
        <v>100000</v>
      </c>
      <c r="G185" s="32">
        <v>100000</v>
      </c>
      <c r="H185" s="32">
        <f t="shared" si="4"/>
        <v>100</v>
      </c>
      <c r="I185" s="32">
        <f t="shared" si="4"/>
        <v>100</v>
      </c>
    </row>
    <row r="186" spans="1:9" ht="25.5">
      <c r="A186" s="28">
        <f t="shared" si="5"/>
        <v>174</v>
      </c>
      <c r="B186" s="202" t="s">
        <v>98</v>
      </c>
      <c r="C186" s="203" t="s">
        <v>421</v>
      </c>
      <c r="D186" s="203" t="s">
        <v>531</v>
      </c>
      <c r="E186" s="203" t="s">
        <v>87</v>
      </c>
      <c r="F186" s="32">
        <v>100000</v>
      </c>
      <c r="G186" s="32">
        <v>100000</v>
      </c>
      <c r="H186" s="32">
        <f t="shared" si="4"/>
        <v>100</v>
      </c>
      <c r="I186" s="32">
        <f t="shared" si="4"/>
        <v>100</v>
      </c>
    </row>
    <row r="187" spans="1:9" ht="25.5">
      <c r="A187" s="28">
        <f t="shared" si="5"/>
        <v>175</v>
      </c>
      <c r="B187" s="202" t="s">
        <v>633</v>
      </c>
      <c r="C187" s="203" t="s">
        <v>421</v>
      </c>
      <c r="D187" s="203" t="s">
        <v>533</v>
      </c>
      <c r="E187" s="203" t="s">
        <v>14</v>
      </c>
      <c r="F187" s="32">
        <v>80000</v>
      </c>
      <c r="G187" s="32">
        <v>80000</v>
      </c>
      <c r="H187" s="32">
        <f t="shared" si="4"/>
        <v>80</v>
      </c>
      <c r="I187" s="32">
        <f t="shared" si="4"/>
        <v>80</v>
      </c>
    </row>
    <row r="188" spans="1:9" ht="25.5">
      <c r="A188" s="28">
        <f t="shared" si="5"/>
        <v>176</v>
      </c>
      <c r="B188" s="202" t="s">
        <v>98</v>
      </c>
      <c r="C188" s="203" t="s">
        <v>421</v>
      </c>
      <c r="D188" s="203" t="s">
        <v>533</v>
      </c>
      <c r="E188" s="203" t="s">
        <v>87</v>
      </c>
      <c r="F188" s="32">
        <v>80000</v>
      </c>
      <c r="G188" s="32">
        <v>80000</v>
      </c>
      <c r="H188" s="32">
        <f t="shared" si="4"/>
        <v>80</v>
      </c>
      <c r="I188" s="32">
        <f t="shared" si="4"/>
        <v>80</v>
      </c>
    </row>
    <row r="189" spans="1:9" ht="63.75">
      <c r="A189" s="28">
        <f t="shared" si="5"/>
        <v>177</v>
      </c>
      <c r="B189" s="202" t="s">
        <v>634</v>
      </c>
      <c r="C189" s="203" t="s">
        <v>421</v>
      </c>
      <c r="D189" s="203" t="s">
        <v>535</v>
      </c>
      <c r="E189" s="203" t="s">
        <v>14</v>
      </c>
      <c r="F189" s="32">
        <v>100000</v>
      </c>
      <c r="G189" s="32">
        <v>100000</v>
      </c>
      <c r="H189" s="32">
        <f t="shared" si="4"/>
        <v>100</v>
      </c>
      <c r="I189" s="32">
        <f t="shared" si="4"/>
        <v>100</v>
      </c>
    </row>
    <row r="190" spans="1:9" ht="25.5">
      <c r="A190" s="28">
        <f t="shared" si="5"/>
        <v>178</v>
      </c>
      <c r="B190" s="202" t="s">
        <v>98</v>
      </c>
      <c r="C190" s="203" t="s">
        <v>421</v>
      </c>
      <c r="D190" s="203" t="s">
        <v>535</v>
      </c>
      <c r="E190" s="203" t="s">
        <v>87</v>
      </c>
      <c r="F190" s="32">
        <v>100000</v>
      </c>
      <c r="G190" s="32">
        <v>100000</v>
      </c>
      <c r="H190" s="32">
        <f t="shared" si="4"/>
        <v>100</v>
      </c>
      <c r="I190" s="32">
        <f t="shared" si="4"/>
        <v>100</v>
      </c>
    </row>
    <row r="191" spans="1:9" ht="38.25">
      <c r="A191" s="28">
        <f t="shared" si="5"/>
        <v>179</v>
      </c>
      <c r="B191" s="202" t="s">
        <v>422</v>
      </c>
      <c r="C191" s="203" t="s">
        <v>421</v>
      </c>
      <c r="D191" s="203" t="s">
        <v>536</v>
      </c>
      <c r="E191" s="203" t="s">
        <v>14</v>
      </c>
      <c r="F191" s="32">
        <v>3811060</v>
      </c>
      <c r="G191" s="32">
        <v>3980000</v>
      </c>
      <c r="H191" s="32">
        <f t="shared" si="4"/>
        <v>3811.06</v>
      </c>
      <c r="I191" s="32">
        <f t="shared" si="4"/>
        <v>3980</v>
      </c>
    </row>
    <row r="192" spans="1:9" ht="12.75">
      <c r="A192" s="28">
        <f t="shared" si="5"/>
        <v>180</v>
      </c>
      <c r="B192" s="202" t="s">
        <v>100</v>
      </c>
      <c r="C192" s="203" t="s">
        <v>421</v>
      </c>
      <c r="D192" s="203" t="s">
        <v>536</v>
      </c>
      <c r="E192" s="203" t="s">
        <v>88</v>
      </c>
      <c r="F192" s="32">
        <v>3490254</v>
      </c>
      <c r="G192" s="32">
        <v>3628314</v>
      </c>
      <c r="H192" s="32">
        <f t="shared" si="4"/>
        <v>3490.254</v>
      </c>
      <c r="I192" s="32">
        <f t="shared" si="4"/>
        <v>3628.314</v>
      </c>
    </row>
    <row r="193" spans="1:9" ht="25.5">
      <c r="A193" s="28">
        <f t="shared" si="5"/>
        <v>181</v>
      </c>
      <c r="B193" s="202" t="s">
        <v>98</v>
      </c>
      <c r="C193" s="203" t="s">
        <v>421</v>
      </c>
      <c r="D193" s="203" t="s">
        <v>536</v>
      </c>
      <c r="E193" s="203" t="s">
        <v>87</v>
      </c>
      <c r="F193" s="32">
        <v>300406</v>
      </c>
      <c r="G193" s="32">
        <v>331286</v>
      </c>
      <c r="H193" s="32">
        <f t="shared" si="4"/>
        <v>300.406</v>
      </c>
      <c r="I193" s="32">
        <f t="shared" si="4"/>
        <v>331.286</v>
      </c>
    </row>
    <row r="194" spans="1:9" ht="12.75">
      <c r="A194" s="28">
        <f t="shared" si="5"/>
        <v>182</v>
      </c>
      <c r="B194" s="202" t="s">
        <v>101</v>
      </c>
      <c r="C194" s="203" t="s">
        <v>421</v>
      </c>
      <c r="D194" s="203" t="s">
        <v>536</v>
      </c>
      <c r="E194" s="203" t="s">
        <v>89</v>
      </c>
      <c r="F194" s="32">
        <v>20400</v>
      </c>
      <c r="G194" s="32">
        <v>20400</v>
      </c>
      <c r="H194" s="32">
        <f t="shared" si="4"/>
        <v>20.4</v>
      </c>
      <c r="I194" s="32">
        <f t="shared" si="4"/>
        <v>20.4</v>
      </c>
    </row>
    <row r="195" spans="1:9" ht="51">
      <c r="A195" s="28">
        <f t="shared" si="5"/>
        <v>183</v>
      </c>
      <c r="B195" s="202" t="s">
        <v>1225</v>
      </c>
      <c r="C195" s="203" t="s">
        <v>421</v>
      </c>
      <c r="D195" s="203" t="s">
        <v>1188</v>
      </c>
      <c r="E195" s="203" t="s">
        <v>14</v>
      </c>
      <c r="F195" s="32">
        <v>147800</v>
      </c>
      <c r="G195" s="32">
        <v>0</v>
      </c>
      <c r="H195" s="32">
        <f t="shared" si="4"/>
        <v>147.8</v>
      </c>
      <c r="I195" s="32">
        <f t="shared" si="4"/>
        <v>0</v>
      </c>
    </row>
    <row r="196" spans="1:9" ht="25.5">
      <c r="A196" s="28">
        <f t="shared" si="5"/>
        <v>184</v>
      </c>
      <c r="B196" s="202" t="s">
        <v>98</v>
      </c>
      <c r="C196" s="203" t="s">
        <v>421</v>
      </c>
      <c r="D196" s="203" t="s">
        <v>1188</v>
      </c>
      <c r="E196" s="203" t="s">
        <v>87</v>
      </c>
      <c r="F196" s="32">
        <v>147800</v>
      </c>
      <c r="G196" s="32">
        <v>0</v>
      </c>
      <c r="H196" s="32">
        <f t="shared" si="4"/>
        <v>147.8</v>
      </c>
      <c r="I196" s="32">
        <f t="shared" si="4"/>
        <v>0</v>
      </c>
    </row>
    <row r="197" spans="1:9" ht="12.75">
      <c r="A197" s="28">
        <f t="shared" si="5"/>
        <v>185</v>
      </c>
      <c r="B197" s="202" t="s">
        <v>726</v>
      </c>
      <c r="C197" s="203" t="s">
        <v>44</v>
      </c>
      <c r="D197" s="203" t="s">
        <v>261</v>
      </c>
      <c r="E197" s="203" t="s">
        <v>14</v>
      </c>
      <c r="F197" s="32">
        <v>6470000</v>
      </c>
      <c r="G197" s="32">
        <v>6716000</v>
      </c>
      <c r="H197" s="32">
        <f t="shared" si="4"/>
        <v>6470</v>
      </c>
      <c r="I197" s="32">
        <f t="shared" si="4"/>
        <v>6716</v>
      </c>
    </row>
    <row r="198" spans="1:9" ht="38.25">
      <c r="A198" s="28">
        <f t="shared" si="5"/>
        <v>186</v>
      </c>
      <c r="B198" s="202" t="s">
        <v>625</v>
      </c>
      <c r="C198" s="203" t="s">
        <v>44</v>
      </c>
      <c r="D198" s="203" t="s">
        <v>290</v>
      </c>
      <c r="E198" s="203" t="s">
        <v>14</v>
      </c>
      <c r="F198" s="32">
        <v>6470000</v>
      </c>
      <c r="G198" s="32">
        <v>6716000</v>
      </c>
      <c r="H198" s="32">
        <f t="shared" si="4"/>
        <v>6470</v>
      </c>
      <c r="I198" s="32">
        <f t="shared" si="4"/>
        <v>6716</v>
      </c>
    </row>
    <row r="199" spans="1:9" ht="12.75">
      <c r="A199" s="28">
        <f t="shared" si="5"/>
        <v>187</v>
      </c>
      <c r="B199" s="202" t="s">
        <v>635</v>
      </c>
      <c r="C199" s="203" t="s">
        <v>44</v>
      </c>
      <c r="D199" s="203" t="s">
        <v>301</v>
      </c>
      <c r="E199" s="203" t="s">
        <v>14</v>
      </c>
      <c r="F199" s="32">
        <v>6470000</v>
      </c>
      <c r="G199" s="32">
        <v>6716000</v>
      </c>
      <c r="H199" s="32">
        <f t="shared" si="4"/>
        <v>6470</v>
      </c>
      <c r="I199" s="32">
        <f t="shared" si="4"/>
        <v>6716</v>
      </c>
    </row>
    <row r="200" spans="1:9" ht="25.5">
      <c r="A200" s="28">
        <f t="shared" si="5"/>
        <v>188</v>
      </c>
      <c r="B200" s="202" t="s">
        <v>115</v>
      </c>
      <c r="C200" s="203" t="s">
        <v>44</v>
      </c>
      <c r="D200" s="203" t="s">
        <v>538</v>
      </c>
      <c r="E200" s="203" t="s">
        <v>14</v>
      </c>
      <c r="F200" s="32">
        <v>600000</v>
      </c>
      <c r="G200" s="32">
        <v>600000</v>
      </c>
      <c r="H200" s="32">
        <f t="shared" si="4"/>
        <v>600</v>
      </c>
      <c r="I200" s="32">
        <f t="shared" si="4"/>
        <v>600</v>
      </c>
    </row>
    <row r="201" spans="1:9" ht="25.5">
      <c r="A201" s="28">
        <f t="shared" si="5"/>
        <v>189</v>
      </c>
      <c r="B201" s="202" t="s">
        <v>98</v>
      </c>
      <c r="C201" s="203" t="s">
        <v>44</v>
      </c>
      <c r="D201" s="203" t="s">
        <v>538</v>
      </c>
      <c r="E201" s="203" t="s">
        <v>87</v>
      </c>
      <c r="F201" s="32">
        <v>600000</v>
      </c>
      <c r="G201" s="32">
        <v>600000</v>
      </c>
      <c r="H201" s="32">
        <f t="shared" si="4"/>
        <v>600</v>
      </c>
      <c r="I201" s="32">
        <f t="shared" si="4"/>
        <v>600</v>
      </c>
    </row>
    <row r="202" spans="1:9" ht="38.25">
      <c r="A202" s="28">
        <f t="shared" si="5"/>
        <v>190</v>
      </c>
      <c r="B202" s="202" t="s">
        <v>636</v>
      </c>
      <c r="C202" s="203" t="s">
        <v>44</v>
      </c>
      <c r="D202" s="203" t="s">
        <v>540</v>
      </c>
      <c r="E202" s="203" t="s">
        <v>14</v>
      </c>
      <c r="F202" s="32">
        <v>5870000</v>
      </c>
      <c r="G202" s="32">
        <v>6116000</v>
      </c>
      <c r="H202" s="32">
        <f t="shared" si="4"/>
        <v>5870</v>
      </c>
      <c r="I202" s="32">
        <f t="shared" si="4"/>
        <v>6116</v>
      </c>
    </row>
    <row r="203" spans="1:9" ht="25.5">
      <c r="A203" s="28">
        <f t="shared" si="5"/>
        <v>191</v>
      </c>
      <c r="B203" s="202" t="s">
        <v>98</v>
      </c>
      <c r="C203" s="203" t="s">
        <v>44</v>
      </c>
      <c r="D203" s="203" t="s">
        <v>540</v>
      </c>
      <c r="E203" s="203" t="s">
        <v>87</v>
      </c>
      <c r="F203" s="32">
        <v>5870000</v>
      </c>
      <c r="G203" s="32">
        <v>6116000</v>
      </c>
      <c r="H203" s="32">
        <f t="shared" si="4"/>
        <v>5870</v>
      </c>
      <c r="I203" s="32">
        <f t="shared" si="4"/>
        <v>6116</v>
      </c>
    </row>
    <row r="204" spans="1:9" ht="12.75">
      <c r="A204" s="28">
        <f t="shared" si="5"/>
        <v>192</v>
      </c>
      <c r="B204" s="202" t="s">
        <v>56</v>
      </c>
      <c r="C204" s="203" t="s">
        <v>28</v>
      </c>
      <c r="D204" s="203" t="s">
        <v>261</v>
      </c>
      <c r="E204" s="203" t="s">
        <v>14</v>
      </c>
      <c r="F204" s="32">
        <v>1310000</v>
      </c>
      <c r="G204" s="32">
        <v>1310000</v>
      </c>
      <c r="H204" s="32">
        <f t="shared" si="4"/>
        <v>1310</v>
      </c>
      <c r="I204" s="32">
        <f t="shared" si="4"/>
        <v>1310</v>
      </c>
    </row>
    <row r="205" spans="1:9" ht="38.25">
      <c r="A205" s="28">
        <f t="shared" si="5"/>
        <v>193</v>
      </c>
      <c r="B205" s="202" t="s">
        <v>637</v>
      </c>
      <c r="C205" s="203" t="s">
        <v>28</v>
      </c>
      <c r="D205" s="203" t="s">
        <v>298</v>
      </c>
      <c r="E205" s="203" t="s">
        <v>14</v>
      </c>
      <c r="F205" s="32">
        <v>1310000</v>
      </c>
      <c r="G205" s="32">
        <v>1310000</v>
      </c>
      <c r="H205" s="32">
        <f t="shared" si="4"/>
        <v>1310</v>
      </c>
      <c r="I205" s="32">
        <f t="shared" si="4"/>
        <v>1310</v>
      </c>
    </row>
    <row r="206" spans="1:9" ht="38.25">
      <c r="A206" s="28">
        <f t="shared" si="5"/>
        <v>194</v>
      </c>
      <c r="B206" s="202" t="s">
        <v>638</v>
      </c>
      <c r="C206" s="203" t="s">
        <v>28</v>
      </c>
      <c r="D206" s="203" t="s">
        <v>299</v>
      </c>
      <c r="E206" s="203" t="s">
        <v>14</v>
      </c>
      <c r="F206" s="32">
        <v>810000</v>
      </c>
      <c r="G206" s="32">
        <v>810000</v>
      </c>
      <c r="H206" s="32">
        <f aca="true" t="shared" si="6" ref="H206:I269">F206/1000</f>
        <v>810</v>
      </c>
      <c r="I206" s="32">
        <f t="shared" si="6"/>
        <v>810</v>
      </c>
    </row>
    <row r="207" spans="1:9" ht="25.5">
      <c r="A207" s="28">
        <f aca="true" t="shared" si="7" ref="A207:A270">1+A206</f>
        <v>195</v>
      </c>
      <c r="B207" s="202" t="s">
        <v>1226</v>
      </c>
      <c r="C207" s="203" t="s">
        <v>28</v>
      </c>
      <c r="D207" s="203" t="s">
        <v>1190</v>
      </c>
      <c r="E207" s="203" t="s">
        <v>14</v>
      </c>
      <c r="F207" s="32">
        <v>150000</v>
      </c>
      <c r="G207" s="32">
        <v>150000</v>
      </c>
      <c r="H207" s="32">
        <f t="shared" si="6"/>
        <v>150</v>
      </c>
      <c r="I207" s="32">
        <f t="shared" si="6"/>
        <v>150</v>
      </c>
    </row>
    <row r="208" spans="1:9" ht="25.5">
      <c r="A208" s="28">
        <f t="shared" si="7"/>
        <v>196</v>
      </c>
      <c r="B208" s="202" t="s">
        <v>98</v>
      </c>
      <c r="C208" s="203" t="s">
        <v>28</v>
      </c>
      <c r="D208" s="203" t="s">
        <v>1190</v>
      </c>
      <c r="E208" s="203" t="s">
        <v>87</v>
      </c>
      <c r="F208" s="32">
        <v>150000</v>
      </c>
      <c r="G208" s="32">
        <v>150000</v>
      </c>
      <c r="H208" s="32">
        <f t="shared" si="6"/>
        <v>150</v>
      </c>
      <c r="I208" s="32">
        <f t="shared" si="6"/>
        <v>150</v>
      </c>
    </row>
    <row r="209" spans="1:9" ht="25.5">
      <c r="A209" s="28">
        <f t="shared" si="7"/>
        <v>197</v>
      </c>
      <c r="B209" s="202" t="s">
        <v>1227</v>
      </c>
      <c r="C209" s="203" t="s">
        <v>28</v>
      </c>
      <c r="D209" s="203" t="s">
        <v>1192</v>
      </c>
      <c r="E209" s="203" t="s">
        <v>14</v>
      </c>
      <c r="F209" s="32">
        <v>60000</v>
      </c>
      <c r="G209" s="32">
        <v>60000</v>
      </c>
      <c r="H209" s="32">
        <f t="shared" si="6"/>
        <v>60</v>
      </c>
      <c r="I209" s="32">
        <f t="shared" si="6"/>
        <v>60</v>
      </c>
    </row>
    <row r="210" spans="1:9" ht="25.5">
      <c r="A210" s="28">
        <f t="shared" si="7"/>
        <v>198</v>
      </c>
      <c r="B210" s="202" t="s">
        <v>98</v>
      </c>
      <c r="C210" s="203" t="s">
        <v>28</v>
      </c>
      <c r="D210" s="203" t="s">
        <v>1192</v>
      </c>
      <c r="E210" s="203" t="s">
        <v>87</v>
      </c>
      <c r="F210" s="32">
        <v>60000</v>
      </c>
      <c r="G210" s="32">
        <v>60000</v>
      </c>
      <c r="H210" s="32">
        <f t="shared" si="6"/>
        <v>60</v>
      </c>
      <c r="I210" s="32">
        <f t="shared" si="6"/>
        <v>60</v>
      </c>
    </row>
    <row r="211" spans="1:9" ht="25.5">
      <c r="A211" s="28">
        <f t="shared" si="7"/>
        <v>199</v>
      </c>
      <c r="B211" s="202" t="s">
        <v>816</v>
      </c>
      <c r="C211" s="203" t="s">
        <v>28</v>
      </c>
      <c r="D211" s="203" t="s">
        <v>801</v>
      </c>
      <c r="E211" s="203" t="s">
        <v>14</v>
      </c>
      <c r="F211" s="32">
        <v>600000</v>
      </c>
      <c r="G211" s="32">
        <v>600000</v>
      </c>
      <c r="H211" s="32">
        <f t="shared" si="6"/>
        <v>600</v>
      </c>
      <c r="I211" s="32">
        <f t="shared" si="6"/>
        <v>600</v>
      </c>
    </row>
    <row r="212" spans="1:9" ht="51">
      <c r="A212" s="28">
        <f t="shared" si="7"/>
        <v>200</v>
      </c>
      <c r="B212" s="202" t="s">
        <v>402</v>
      </c>
      <c r="C212" s="203" t="s">
        <v>28</v>
      </c>
      <c r="D212" s="203" t="s">
        <v>801</v>
      </c>
      <c r="E212" s="203" t="s">
        <v>83</v>
      </c>
      <c r="F212" s="32">
        <v>600000</v>
      </c>
      <c r="G212" s="32">
        <v>600000</v>
      </c>
      <c r="H212" s="32">
        <f t="shared" si="6"/>
        <v>600</v>
      </c>
      <c r="I212" s="32">
        <f t="shared" si="6"/>
        <v>600</v>
      </c>
    </row>
    <row r="213" spans="1:9" ht="25.5">
      <c r="A213" s="28">
        <f t="shared" si="7"/>
        <v>201</v>
      </c>
      <c r="B213" s="202" t="s">
        <v>1075</v>
      </c>
      <c r="C213" s="203" t="s">
        <v>28</v>
      </c>
      <c r="D213" s="203" t="s">
        <v>1071</v>
      </c>
      <c r="E213" s="203" t="s">
        <v>14</v>
      </c>
      <c r="F213" s="32">
        <v>500000</v>
      </c>
      <c r="G213" s="32">
        <v>500000</v>
      </c>
      <c r="H213" s="32">
        <f t="shared" si="6"/>
        <v>500</v>
      </c>
      <c r="I213" s="32">
        <f t="shared" si="6"/>
        <v>500</v>
      </c>
    </row>
    <row r="214" spans="1:9" ht="38.25">
      <c r="A214" s="28">
        <f t="shared" si="7"/>
        <v>202</v>
      </c>
      <c r="B214" s="202" t="s">
        <v>1099</v>
      </c>
      <c r="C214" s="203" t="s">
        <v>28</v>
      </c>
      <c r="D214" s="203" t="s">
        <v>1072</v>
      </c>
      <c r="E214" s="203" t="s">
        <v>14</v>
      </c>
      <c r="F214" s="32">
        <v>500000</v>
      </c>
      <c r="G214" s="32">
        <v>500000</v>
      </c>
      <c r="H214" s="32">
        <f t="shared" si="6"/>
        <v>500</v>
      </c>
      <c r="I214" s="32">
        <f t="shared" si="6"/>
        <v>500</v>
      </c>
    </row>
    <row r="215" spans="1:9" ht="25.5">
      <c r="A215" s="28">
        <f t="shared" si="7"/>
        <v>203</v>
      </c>
      <c r="B215" s="202" t="s">
        <v>98</v>
      </c>
      <c r="C215" s="203" t="s">
        <v>28</v>
      </c>
      <c r="D215" s="203" t="s">
        <v>1072</v>
      </c>
      <c r="E215" s="203" t="s">
        <v>87</v>
      </c>
      <c r="F215" s="32">
        <v>500000</v>
      </c>
      <c r="G215" s="32">
        <v>500000</v>
      </c>
      <c r="H215" s="32">
        <f t="shared" si="6"/>
        <v>500</v>
      </c>
      <c r="I215" s="32">
        <f t="shared" si="6"/>
        <v>500</v>
      </c>
    </row>
    <row r="216" spans="1:9" ht="12.75">
      <c r="A216" s="28">
        <f t="shared" si="7"/>
        <v>204</v>
      </c>
      <c r="B216" s="202" t="s">
        <v>57</v>
      </c>
      <c r="C216" s="203" t="s">
        <v>29</v>
      </c>
      <c r="D216" s="203" t="s">
        <v>261</v>
      </c>
      <c r="E216" s="203" t="s">
        <v>14</v>
      </c>
      <c r="F216" s="32">
        <v>9016560</v>
      </c>
      <c r="G216" s="32">
        <v>7758000</v>
      </c>
      <c r="H216" s="32">
        <f t="shared" si="6"/>
        <v>9016.56</v>
      </c>
      <c r="I216" s="32">
        <f t="shared" si="6"/>
        <v>7758</v>
      </c>
    </row>
    <row r="217" spans="1:9" ht="12.75">
      <c r="A217" s="28">
        <f t="shared" si="7"/>
        <v>205</v>
      </c>
      <c r="B217" s="202" t="s">
        <v>219</v>
      </c>
      <c r="C217" s="203" t="s">
        <v>220</v>
      </c>
      <c r="D217" s="203" t="s">
        <v>261</v>
      </c>
      <c r="E217" s="203" t="s">
        <v>14</v>
      </c>
      <c r="F217" s="32">
        <v>1758000</v>
      </c>
      <c r="G217" s="32">
        <v>1758000</v>
      </c>
      <c r="H217" s="32">
        <f t="shared" si="6"/>
        <v>1758</v>
      </c>
      <c r="I217" s="32">
        <f t="shared" si="6"/>
        <v>1758</v>
      </c>
    </row>
    <row r="218" spans="1:9" ht="38.25">
      <c r="A218" s="28">
        <f t="shared" si="7"/>
        <v>206</v>
      </c>
      <c r="B218" s="202" t="s">
        <v>625</v>
      </c>
      <c r="C218" s="203" t="s">
        <v>220</v>
      </c>
      <c r="D218" s="203" t="s">
        <v>290</v>
      </c>
      <c r="E218" s="203" t="s">
        <v>14</v>
      </c>
      <c r="F218" s="32">
        <v>1758000</v>
      </c>
      <c r="G218" s="32">
        <v>1758000</v>
      </c>
      <c r="H218" s="32">
        <f t="shared" si="6"/>
        <v>1758</v>
      </c>
      <c r="I218" s="32">
        <f t="shared" si="6"/>
        <v>1758</v>
      </c>
    </row>
    <row r="219" spans="1:9" ht="25.5">
      <c r="A219" s="28">
        <f t="shared" si="7"/>
        <v>207</v>
      </c>
      <c r="B219" s="202" t="s">
        <v>639</v>
      </c>
      <c r="C219" s="203" t="s">
        <v>220</v>
      </c>
      <c r="D219" s="203" t="s">
        <v>300</v>
      </c>
      <c r="E219" s="203" t="s">
        <v>14</v>
      </c>
      <c r="F219" s="32">
        <v>1758000</v>
      </c>
      <c r="G219" s="32">
        <v>1758000</v>
      </c>
      <c r="H219" s="32">
        <f t="shared" si="6"/>
        <v>1758</v>
      </c>
      <c r="I219" s="32">
        <f t="shared" si="6"/>
        <v>1758</v>
      </c>
    </row>
    <row r="220" spans="1:9" ht="76.5">
      <c r="A220" s="28">
        <f t="shared" si="7"/>
        <v>208</v>
      </c>
      <c r="B220" s="202" t="s">
        <v>1228</v>
      </c>
      <c r="C220" s="203" t="s">
        <v>220</v>
      </c>
      <c r="D220" s="203" t="s">
        <v>1194</v>
      </c>
      <c r="E220" s="203" t="s">
        <v>14</v>
      </c>
      <c r="F220" s="32">
        <v>1758000</v>
      </c>
      <c r="G220" s="32">
        <v>1758000</v>
      </c>
      <c r="H220" s="32">
        <f t="shared" si="6"/>
        <v>1758</v>
      </c>
      <c r="I220" s="32">
        <f t="shared" si="6"/>
        <v>1758</v>
      </c>
    </row>
    <row r="221" spans="1:9" ht="51">
      <c r="A221" s="28">
        <f t="shared" si="7"/>
        <v>209</v>
      </c>
      <c r="B221" s="202" t="s">
        <v>402</v>
      </c>
      <c r="C221" s="203" t="s">
        <v>220</v>
      </c>
      <c r="D221" s="203" t="s">
        <v>1194</v>
      </c>
      <c r="E221" s="203" t="s">
        <v>83</v>
      </c>
      <c r="F221" s="32">
        <v>1758000</v>
      </c>
      <c r="G221" s="32">
        <v>1758000</v>
      </c>
      <c r="H221" s="32">
        <f t="shared" si="6"/>
        <v>1758</v>
      </c>
      <c r="I221" s="32">
        <f t="shared" si="6"/>
        <v>1758</v>
      </c>
    </row>
    <row r="222" spans="1:9" ht="12.75">
      <c r="A222" s="28">
        <f t="shared" si="7"/>
        <v>210</v>
      </c>
      <c r="B222" s="202" t="s">
        <v>462</v>
      </c>
      <c r="C222" s="203" t="s">
        <v>439</v>
      </c>
      <c r="D222" s="203" t="s">
        <v>261</v>
      </c>
      <c r="E222" s="203" t="s">
        <v>14</v>
      </c>
      <c r="F222" s="32">
        <v>7258560</v>
      </c>
      <c r="G222" s="32">
        <v>6000000</v>
      </c>
      <c r="H222" s="32">
        <f t="shared" si="6"/>
        <v>7258.56</v>
      </c>
      <c r="I222" s="32">
        <f t="shared" si="6"/>
        <v>6000</v>
      </c>
    </row>
    <row r="223" spans="1:9" ht="38.25">
      <c r="A223" s="28">
        <f t="shared" si="7"/>
        <v>211</v>
      </c>
      <c r="B223" s="202" t="s">
        <v>625</v>
      </c>
      <c r="C223" s="203" t="s">
        <v>439</v>
      </c>
      <c r="D223" s="203" t="s">
        <v>290</v>
      </c>
      <c r="E223" s="203" t="s">
        <v>14</v>
      </c>
      <c r="F223" s="32">
        <v>7258560</v>
      </c>
      <c r="G223" s="32">
        <v>6000000</v>
      </c>
      <c r="H223" s="32">
        <f t="shared" si="6"/>
        <v>7258.56</v>
      </c>
      <c r="I223" s="32">
        <f t="shared" si="6"/>
        <v>6000</v>
      </c>
    </row>
    <row r="224" spans="1:9" ht="12.75">
      <c r="A224" s="28">
        <f t="shared" si="7"/>
        <v>212</v>
      </c>
      <c r="B224" s="202" t="s">
        <v>640</v>
      </c>
      <c r="C224" s="203" t="s">
        <v>439</v>
      </c>
      <c r="D224" s="203" t="s">
        <v>297</v>
      </c>
      <c r="E224" s="203" t="s">
        <v>14</v>
      </c>
      <c r="F224" s="32">
        <v>7258560</v>
      </c>
      <c r="G224" s="32">
        <v>6000000</v>
      </c>
      <c r="H224" s="32">
        <f t="shared" si="6"/>
        <v>7258.56</v>
      </c>
      <c r="I224" s="32">
        <f t="shared" si="6"/>
        <v>6000</v>
      </c>
    </row>
    <row r="225" spans="1:9" ht="25.5">
      <c r="A225" s="28">
        <f t="shared" si="7"/>
        <v>213</v>
      </c>
      <c r="B225" s="202" t="s">
        <v>423</v>
      </c>
      <c r="C225" s="203" t="s">
        <v>439</v>
      </c>
      <c r="D225" s="203" t="s">
        <v>545</v>
      </c>
      <c r="E225" s="203" t="s">
        <v>14</v>
      </c>
      <c r="F225" s="32">
        <v>7258560</v>
      </c>
      <c r="G225" s="32">
        <v>6000000</v>
      </c>
      <c r="H225" s="32">
        <f t="shared" si="6"/>
        <v>7258.56</v>
      </c>
      <c r="I225" s="32">
        <f t="shared" si="6"/>
        <v>6000</v>
      </c>
    </row>
    <row r="226" spans="1:9" ht="25.5">
      <c r="A226" s="28">
        <f t="shared" si="7"/>
        <v>214</v>
      </c>
      <c r="B226" s="202" t="s">
        <v>98</v>
      </c>
      <c r="C226" s="203" t="s">
        <v>439</v>
      </c>
      <c r="D226" s="203" t="s">
        <v>545</v>
      </c>
      <c r="E226" s="203" t="s">
        <v>87</v>
      </c>
      <c r="F226" s="32">
        <v>7258560</v>
      </c>
      <c r="G226" s="32">
        <v>6000000</v>
      </c>
      <c r="H226" s="32">
        <f t="shared" si="6"/>
        <v>7258.56</v>
      </c>
      <c r="I226" s="32">
        <f t="shared" si="6"/>
        <v>6000</v>
      </c>
    </row>
    <row r="227" spans="1:9" ht="12.75">
      <c r="A227" s="28">
        <f t="shared" si="7"/>
        <v>215</v>
      </c>
      <c r="B227" s="202" t="s">
        <v>417</v>
      </c>
      <c r="C227" s="203" t="s">
        <v>404</v>
      </c>
      <c r="D227" s="203" t="s">
        <v>261</v>
      </c>
      <c r="E227" s="203" t="s">
        <v>14</v>
      </c>
      <c r="F227" s="32">
        <v>3266700</v>
      </c>
      <c r="G227" s="32">
        <v>1883350</v>
      </c>
      <c r="H227" s="32">
        <f t="shared" si="6"/>
        <v>3266.7</v>
      </c>
      <c r="I227" s="32">
        <f t="shared" si="6"/>
        <v>1883.35</v>
      </c>
    </row>
    <row r="228" spans="1:9" ht="12.75">
      <c r="A228" s="28">
        <f t="shared" si="7"/>
        <v>216</v>
      </c>
      <c r="B228" s="202" t="s">
        <v>418</v>
      </c>
      <c r="C228" s="203" t="s">
        <v>406</v>
      </c>
      <c r="D228" s="203" t="s">
        <v>261</v>
      </c>
      <c r="E228" s="203" t="s">
        <v>14</v>
      </c>
      <c r="F228" s="32">
        <v>3266700</v>
      </c>
      <c r="G228" s="32">
        <v>1883350</v>
      </c>
      <c r="H228" s="32">
        <f t="shared" si="6"/>
        <v>3266.7</v>
      </c>
      <c r="I228" s="32">
        <f t="shared" si="6"/>
        <v>1883.35</v>
      </c>
    </row>
    <row r="229" spans="1:9" ht="38.25">
      <c r="A229" s="28">
        <f t="shared" si="7"/>
        <v>217</v>
      </c>
      <c r="B229" s="202" t="s">
        <v>625</v>
      </c>
      <c r="C229" s="203" t="s">
        <v>406</v>
      </c>
      <c r="D229" s="203" t="s">
        <v>290</v>
      </c>
      <c r="E229" s="203" t="s">
        <v>14</v>
      </c>
      <c r="F229" s="32">
        <v>3266700</v>
      </c>
      <c r="G229" s="32">
        <v>1883350</v>
      </c>
      <c r="H229" s="32">
        <f t="shared" si="6"/>
        <v>3266.7</v>
      </c>
      <c r="I229" s="32">
        <f t="shared" si="6"/>
        <v>1883.35</v>
      </c>
    </row>
    <row r="230" spans="1:9" ht="12.75">
      <c r="A230" s="28">
        <f t="shared" si="7"/>
        <v>218</v>
      </c>
      <c r="B230" s="202" t="s">
        <v>640</v>
      </c>
      <c r="C230" s="203" t="s">
        <v>406</v>
      </c>
      <c r="D230" s="203" t="s">
        <v>297</v>
      </c>
      <c r="E230" s="203" t="s">
        <v>14</v>
      </c>
      <c r="F230" s="32">
        <v>3266700</v>
      </c>
      <c r="G230" s="32">
        <v>1883350</v>
      </c>
      <c r="H230" s="32">
        <f t="shared" si="6"/>
        <v>3266.7</v>
      </c>
      <c r="I230" s="32">
        <f t="shared" si="6"/>
        <v>1883.35</v>
      </c>
    </row>
    <row r="231" spans="1:9" ht="25.5">
      <c r="A231" s="28">
        <f t="shared" si="7"/>
        <v>219</v>
      </c>
      <c r="B231" s="202" t="s">
        <v>419</v>
      </c>
      <c r="C231" s="203" t="s">
        <v>406</v>
      </c>
      <c r="D231" s="203" t="s">
        <v>546</v>
      </c>
      <c r="E231" s="203" t="s">
        <v>14</v>
      </c>
      <c r="F231" s="32">
        <v>300000</v>
      </c>
      <c r="G231" s="32">
        <v>300000</v>
      </c>
      <c r="H231" s="32">
        <f t="shared" si="6"/>
        <v>300</v>
      </c>
      <c r="I231" s="32">
        <f t="shared" si="6"/>
        <v>300</v>
      </c>
    </row>
    <row r="232" spans="1:9" ht="25.5">
      <c r="A232" s="28">
        <f t="shared" si="7"/>
        <v>220</v>
      </c>
      <c r="B232" s="202" t="s">
        <v>98</v>
      </c>
      <c r="C232" s="203" t="s">
        <v>406</v>
      </c>
      <c r="D232" s="203" t="s">
        <v>546</v>
      </c>
      <c r="E232" s="203" t="s">
        <v>87</v>
      </c>
      <c r="F232" s="32">
        <v>300000</v>
      </c>
      <c r="G232" s="32">
        <v>300000</v>
      </c>
      <c r="H232" s="32">
        <f t="shared" si="6"/>
        <v>300</v>
      </c>
      <c r="I232" s="32">
        <f t="shared" si="6"/>
        <v>300</v>
      </c>
    </row>
    <row r="233" spans="1:9" ht="25.5">
      <c r="A233" s="28">
        <f t="shared" si="7"/>
        <v>221</v>
      </c>
      <c r="B233" s="202" t="s">
        <v>727</v>
      </c>
      <c r="C233" s="203" t="s">
        <v>406</v>
      </c>
      <c r="D233" s="203" t="s">
        <v>704</v>
      </c>
      <c r="E233" s="203" t="s">
        <v>14</v>
      </c>
      <c r="F233" s="32">
        <v>2966700</v>
      </c>
      <c r="G233" s="32">
        <v>1583350</v>
      </c>
      <c r="H233" s="32">
        <f t="shared" si="6"/>
        <v>2966.7</v>
      </c>
      <c r="I233" s="32">
        <f t="shared" si="6"/>
        <v>1583.35</v>
      </c>
    </row>
    <row r="234" spans="1:9" ht="25.5">
      <c r="A234" s="28">
        <f t="shared" si="7"/>
        <v>222</v>
      </c>
      <c r="B234" s="202" t="s">
        <v>98</v>
      </c>
      <c r="C234" s="203" t="s">
        <v>406</v>
      </c>
      <c r="D234" s="203" t="s">
        <v>704</v>
      </c>
      <c r="E234" s="203" t="s">
        <v>87</v>
      </c>
      <c r="F234" s="32">
        <v>2966700</v>
      </c>
      <c r="G234" s="32">
        <v>1583350</v>
      </c>
      <c r="H234" s="32">
        <f t="shared" si="6"/>
        <v>2966.7</v>
      </c>
      <c r="I234" s="32">
        <f t="shared" si="6"/>
        <v>1583.35</v>
      </c>
    </row>
    <row r="235" spans="1:9" ht="12.75">
      <c r="A235" s="28">
        <f t="shared" si="7"/>
        <v>223</v>
      </c>
      <c r="B235" s="202" t="s">
        <v>58</v>
      </c>
      <c r="C235" s="203" t="s">
        <v>30</v>
      </c>
      <c r="D235" s="203" t="s">
        <v>261</v>
      </c>
      <c r="E235" s="203" t="s">
        <v>14</v>
      </c>
      <c r="F235" s="32">
        <v>919119700.79</v>
      </c>
      <c r="G235" s="32">
        <v>901919435.55</v>
      </c>
      <c r="H235" s="32">
        <f t="shared" si="6"/>
        <v>919119.7007899999</v>
      </c>
      <c r="I235" s="32">
        <f t="shared" si="6"/>
        <v>901919.4355499999</v>
      </c>
    </row>
    <row r="236" spans="1:9" ht="12.75">
      <c r="A236" s="28">
        <f t="shared" si="7"/>
        <v>224</v>
      </c>
      <c r="B236" s="202" t="s">
        <v>59</v>
      </c>
      <c r="C236" s="203" t="s">
        <v>31</v>
      </c>
      <c r="D236" s="203" t="s">
        <v>261</v>
      </c>
      <c r="E236" s="203" t="s">
        <v>14</v>
      </c>
      <c r="F236" s="32">
        <v>397059034.01</v>
      </c>
      <c r="G236" s="32">
        <v>387880020.15</v>
      </c>
      <c r="H236" s="32">
        <f t="shared" si="6"/>
        <v>397059.03401</v>
      </c>
      <c r="I236" s="32">
        <f t="shared" si="6"/>
        <v>387880.02015</v>
      </c>
    </row>
    <row r="237" spans="1:9" ht="38.25">
      <c r="A237" s="28">
        <f t="shared" si="7"/>
        <v>225</v>
      </c>
      <c r="B237" s="202" t="s">
        <v>641</v>
      </c>
      <c r="C237" s="203" t="s">
        <v>31</v>
      </c>
      <c r="D237" s="203" t="s">
        <v>315</v>
      </c>
      <c r="E237" s="203" t="s">
        <v>14</v>
      </c>
      <c r="F237" s="32">
        <v>397059034.01</v>
      </c>
      <c r="G237" s="32">
        <v>387880020.15</v>
      </c>
      <c r="H237" s="32">
        <f t="shared" si="6"/>
        <v>397059.03401</v>
      </c>
      <c r="I237" s="32">
        <f t="shared" si="6"/>
        <v>387880.02015</v>
      </c>
    </row>
    <row r="238" spans="1:9" ht="25.5">
      <c r="A238" s="28">
        <f t="shared" si="7"/>
        <v>226</v>
      </c>
      <c r="B238" s="202" t="s">
        <v>818</v>
      </c>
      <c r="C238" s="203" t="s">
        <v>31</v>
      </c>
      <c r="D238" s="203" t="s">
        <v>316</v>
      </c>
      <c r="E238" s="203" t="s">
        <v>14</v>
      </c>
      <c r="F238" s="32">
        <v>396865534.01</v>
      </c>
      <c r="G238" s="32">
        <v>387880020.15</v>
      </c>
      <c r="H238" s="32">
        <f t="shared" si="6"/>
        <v>396865.53401</v>
      </c>
      <c r="I238" s="32">
        <f t="shared" si="6"/>
        <v>387880.02015</v>
      </c>
    </row>
    <row r="239" spans="1:9" ht="63.75">
      <c r="A239" s="28">
        <f t="shared" si="7"/>
        <v>227</v>
      </c>
      <c r="B239" s="202" t="s">
        <v>642</v>
      </c>
      <c r="C239" s="203" t="s">
        <v>31</v>
      </c>
      <c r="D239" s="203" t="s">
        <v>317</v>
      </c>
      <c r="E239" s="203" t="s">
        <v>14</v>
      </c>
      <c r="F239" s="32">
        <v>118874222</v>
      </c>
      <c r="G239" s="32">
        <v>118874222</v>
      </c>
      <c r="H239" s="32">
        <f t="shared" si="6"/>
        <v>118874.222</v>
      </c>
      <c r="I239" s="32">
        <f t="shared" si="6"/>
        <v>118874.222</v>
      </c>
    </row>
    <row r="240" spans="1:9" ht="12.75">
      <c r="A240" s="28">
        <f t="shared" si="7"/>
        <v>228</v>
      </c>
      <c r="B240" s="202" t="s">
        <v>100</v>
      </c>
      <c r="C240" s="203" t="s">
        <v>31</v>
      </c>
      <c r="D240" s="203" t="s">
        <v>317</v>
      </c>
      <c r="E240" s="203" t="s">
        <v>88</v>
      </c>
      <c r="F240" s="32">
        <v>118874222</v>
      </c>
      <c r="G240" s="32">
        <v>118874222</v>
      </c>
      <c r="H240" s="32">
        <f t="shared" si="6"/>
        <v>118874.222</v>
      </c>
      <c r="I240" s="32">
        <f t="shared" si="6"/>
        <v>118874.222</v>
      </c>
    </row>
    <row r="241" spans="1:9" ht="102">
      <c r="A241" s="28">
        <f t="shared" si="7"/>
        <v>229</v>
      </c>
      <c r="B241" s="202" t="s">
        <v>127</v>
      </c>
      <c r="C241" s="203" t="s">
        <v>31</v>
      </c>
      <c r="D241" s="203" t="s">
        <v>318</v>
      </c>
      <c r="E241" s="203" t="s">
        <v>14</v>
      </c>
      <c r="F241" s="32">
        <v>54717</v>
      </c>
      <c r="G241" s="32">
        <v>0</v>
      </c>
      <c r="H241" s="32">
        <f t="shared" si="6"/>
        <v>54.717</v>
      </c>
      <c r="I241" s="32">
        <f t="shared" si="6"/>
        <v>0</v>
      </c>
    </row>
    <row r="242" spans="1:9" ht="25.5">
      <c r="A242" s="28">
        <f t="shared" si="7"/>
        <v>230</v>
      </c>
      <c r="B242" s="202" t="s">
        <v>98</v>
      </c>
      <c r="C242" s="203" t="s">
        <v>31</v>
      </c>
      <c r="D242" s="203" t="s">
        <v>318</v>
      </c>
      <c r="E242" s="203" t="s">
        <v>87</v>
      </c>
      <c r="F242" s="32">
        <v>54717</v>
      </c>
      <c r="G242" s="32">
        <v>0</v>
      </c>
      <c r="H242" s="32">
        <f t="shared" si="6"/>
        <v>54.717</v>
      </c>
      <c r="I242" s="32">
        <f t="shared" si="6"/>
        <v>0</v>
      </c>
    </row>
    <row r="243" spans="1:9" ht="38.25">
      <c r="A243" s="28">
        <f t="shared" si="7"/>
        <v>231</v>
      </c>
      <c r="B243" s="202" t="s">
        <v>128</v>
      </c>
      <c r="C243" s="203" t="s">
        <v>31</v>
      </c>
      <c r="D243" s="203" t="s">
        <v>319</v>
      </c>
      <c r="E243" s="203" t="s">
        <v>14</v>
      </c>
      <c r="F243" s="32">
        <v>45375622.27</v>
      </c>
      <c r="G243" s="32">
        <v>41307669.41</v>
      </c>
      <c r="H243" s="32">
        <f t="shared" si="6"/>
        <v>45375.62227</v>
      </c>
      <c r="I243" s="32">
        <f t="shared" si="6"/>
        <v>41307.669409999995</v>
      </c>
    </row>
    <row r="244" spans="1:9" ht="25.5">
      <c r="A244" s="28">
        <f t="shared" si="7"/>
        <v>232</v>
      </c>
      <c r="B244" s="202" t="s">
        <v>98</v>
      </c>
      <c r="C244" s="203" t="s">
        <v>31</v>
      </c>
      <c r="D244" s="203" t="s">
        <v>319</v>
      </c>
      <c r="E244" s="203" t="s">
        <v>87</v>
      </c>
      <c r="F244" s="32">
        <v>39507670.16</v>
      </c>
      <c r="G244" s="32">
        <v>36279087.52</v>
      </c>
      <c r="H244" s="32">
        <f t="shared" si="6"/>
        <v>39507.670159999994</v>
      </c>
      <c r="I244" s="32">
        <f t="shared" si="6"/>
        <v>36279.08752</v>
      </c>
    </row>
    <row r="245" spans="1:9" ht="12.75">
      <c r="A245" s="28">
        <f t="shared" si="7"/>
        <v>233</v>
      </c>
      <c r="B245" s="202" t="s">
        <v>101</v>
      </c>
      <c r="C245" s="203" t="s">
        <v>31</v>
      </c>
      <c r="D245" s="203" t="s">
        <v>319</v>
      </c>
      <c r="E245" s="203" t="s">
        <v>89</v>
      </c>
      <c r="F245" s="32">
        <v>5867952.11</v>
      </c>
      <c r="G245" s="32">
        <v>5028581.89</v>
      </c>
      <c r="H245" s="32">
        <f t="shared" si="6"/>
        <v>5867.95211</v>
      </c>
      <c r="I245" s="32">
        <f t="shared" si="6"/>
        <v>5028.5818899999995</v>
      </c>
    </row>
    <row r="246" spans="1:12" ht="38.25">
      <c r="A246" s="28">
        <f t="shared" si="7"/>
        <v>234</v>
      </c>
      <c r="B246" s="202" t="s">
        <v>129</v>
      </c>
      <c r="C246" s="203" t="s">
        <v>31</v>
      </c>
      <c r="D246" s="203" t="s">
        <v>320</v>
      </c>
      <c r="E246" s="203" t="s">
        <v>14</v>
      </c>
      <c r="F246" s="32">
        <v>32578876.74</v>
      </c>
      <c r="G246" s="32">
        <v>23752128.74</v>
      </c>
      <c r="H246" s="32">
        <f t="shared" si="6"/>
        <v>32578.87674</v>
      </c>
      <c r="I246" s="32">
        <f t="shared" si="6"/>
        <v>23752.12874</v>
      </c>
      <c r="K246" s="33"/>
      <c r="L246" s="33"/>
    </row>
    <row r="247" spans="1:9" ht="25.5">
      <c r="A247" s="28">
        <f t="shared" si="7"/>
        <v>235</v>
      </c>
      <c r="B247" s="202" t="s">
        <v>98</v>
      </c>
      <c r="C247" s="203" t="s">
        <v>31</v>
      </c>
      <c r="D247" s="203" t="s">
        <v>320</v>
      </c>
      <c r="E247" s="203" t="s">
        <v>87</v>
      </c>
      <c r="F247" s="32">
        <v>32578876.74</v>
      </c>
      <c r="G247" s="32">
        <v>23752128.74</v>
      </c>
      <c r="H247" s="32">
        <f t="shared" si="6"/>
        <v>32578.87674</v>
      </c>
      <c r="I247" s="32">
        <f t="shared" si="6"/>
        <v>23752.12874</v>
      </c>
    </row>
    <row r="248" spans="1:9" ht="25.5">
      <c r="A248" s="28">
        <f t="shared" si="7"/>
        <v>236</v>
      </c>
      <c r="B248" s="202" t="s">
        <v>464</v>
      </c>
      <c r="C248" s="203" t="s">
        <v>31</v>
      </c>
      <c r="D248" s="203" t="s">
        <v>412</v>
      </c>
      <c r="E248" s="203" t="s">
        <v>14</v>
      </c>
      <c r="F248" s="32">
        <v>3880096</v>
      </c>
      <c r="G248" s="32">
        <v>0</v>
      </c>
      <c r="H248" s="32">
        <f t="shared" si="6"/>
        <v>3880.096</v>
      </c>
      <c r="I248" s="32">
        <f t="shared" si="6"/>
        <v>0</v>
      </c>
    </row>
    <row r="249" spans="1:9" ht="25.5">
      <c r="A249" s="28">
        <f t="shared" si="7"/>
        <v>237</v>
      </c>
      <c r="B249" s="202" t="s">
        <v>98</v>
      </c>
      <c r="C249" s="203" t="s">
        <v>31</v>
      </c>
      <c r="D249" s="203" t="s">
        <v>412</v>
      </c>
      <c r="E249" s="203" t="s">
        <v>87</v>
      </c>
      <c r="F249" s="32">
        <v>3880096</v>
      </c>
      <c r="G249" s="32">
        <v>0</v>
      </c>
      <c r="H249" s="32">
        <f t="shared" si="6"/>
        <v>3880.096</v>
      </c>
      <c r="I249" s="32">
        <f t="shared" si="6"/>
        <v>0</v>
      </c>
    </row>
    <row r="250" spans="1:9" ht="89.25">
      <c r="A250" s="28">
        <f t="shared" si="7"/>
        <v>238</v>
      </c>
      <c r="B250" s="202" t="s">
        <v>643</v>
      </c>
      <c r="C250" s="203" t="s">
        <v>31</v>
      </c>
      <c r="D250" s="203" t="s">
        <v>322</v>
      </c>
      <c r="E250" s="203" t="s">
        <v>14</v>
      </c>
      <c r="F250" s="32">
        <v>194023000</v>
      </c>
      <c r="G250" s="32">
        <v>201784000</v>
      </c>
      <c r="H250" s="32">
        <f t="shared" si="6"/>
        <v>194023</v>
      </c>
      <c r="I250" s="32">
        <f t="shared" si="6"/>
        <v>201784</v>
      </c>
    </row>
    <row r="251" spans="1:9" ht="12.75">
      <c r="A251" s="28">
        <f t="shared" si="7"/>
        <v>239</v>
      </c>
      <c r="B251" s="202" t="s">
        <v>100</v>
      </c>
      <c r="C251" s="203" t="s">
        <v>31</v>
      </c>
      <c r="D251" s="203" t="s">
        <v>322</v>
      </c>
      <c r="E251" s="203" t="s">
        <v>88</v>
      </c>
      <c r="F251" s="32">
        <v>194023000</v>
      </c>
      <c r="G251" s="32">
        <v>201784000</v>
      </c>
      <c r="H251" s="32">
        <f t="shared" si="6"/>
        <v>194023</v>
      </c>
      <c r="I251" s="32">
        <f t="shared" si="6"/>
        <v>201784</v>
      </c>
    </row>
    <row r="252" spans="1:9" ht="89.25">
      <c r="A252" s="28">
        <f t="shared" si="7"/>
        <v>240</v>
      </c>
      <c r="B252" s="202" t="s">
        <v>371</v>
      </c>
      <c r="C252" s="203" t="s">
        <v>31</v>
      </c>
      <c r="D252" s="203" t="s">
        <v>324</v>
      </c>
      <c r="E252" s="203" t="s">
        <v>14</v>
      </c>
      <c r="F252" s="32">
        <v>2079000</v>
      </c>
      <c r="G252" s="32">
        <v>2162000</v>
      </c>
      <c r="H252" s="32">
        <f t="shared" si="6"/>
        <v>2079</v>
      </c>
      <c r="I252" s="32">
        <f t="shared" si="6"/>
        <v>2162</v>
      </c>
    </row>
    <row r="253" spans="1:9" ht="25.5">
      <c r="A253" s="28">
        <f t="shared" si="7"/>
        <v>241</v>
      </c>
      <c r="B253" s="202" t="s">
        <v>98</v>
      </c>
      <c r="C253" s="203" t="s">
        <v>31</v>
      </c>
      <c r="D253" s="203" t="s">
        <v>324</v>
      </c>
      <c r="E253" s="203" t="s">
        <v>87</v>
      </c>
      <c r="F253" s="32">
        <v>2079000</v>
      </c>
      <c r="G253" s="32">
        <v>2162000</v>
      </c>
      <c r="H253" s="32">
        <f t="shared" si="6"/>
        <v>2079</v>
      </c>
      <c r="I253" s="32">
        <f t="shared" si="6"/>
        <v>2162</v>
      </c>
    </row>
    <row r="254" spans="1:9" ht="12.75">
      <c r="A254" s="28">
        <f t="shared" si="7"/>
        <v>242</v>
      </c>
      <c r="B254" s="202" t="s">
        <v>644</v>
      </c>
      <c r="C254" s="203" t="s">
        <v>31</v>
      </c>
      <c r="D254" s="203" t="s">
        <v>340</v>
      </c>
      <c r="E254" s="203" t="s">
        <v>14</v>
      </c>
      <c r="F254" s="32">
        <v>193500</v>
      </c>
      <c r="G254" s="32">
        <v>0</v>
      </c>
      <c r="H254" s="32">
        <f t="shared" si="6"/>
        <v>193.5</v>
      </c>
      <c r="I254" s="32">
        <f t="shared" si="6"/>
        <v>0</v>
      </c>
    </row>
    <row r="255" spans="1:9" ht="89.25">
      <c r="A255" s="28">
        <f t="shared" si="7"/>
        <v>243</v>
      </c>
      <c r="B255" s="202" t="s">
        <v>645</v>
      </c>
      <c r="C255" s="203" t="s">
        <v>31</v>
      </c>
      <c r="D255" s="203" t="s">
        <v>341</v>
      </c>
      <c r="E255" s="203" t="s">
        <v>14</v>
      </c>
      <c r="F255" s="32">
        <v>193500</v>
      </c>
      <c r="G255" s="32">
        <v>0</v>
      </c>
      <c r="H255" s="32">
        <f t="shared" si="6"/>
        <v>193.5</v>
      </c>
      <c r="I255" s="32">
        <f t="shared" si="6"/>
        <v>0</v>
      </c>
    </row>
    <row r="256" spans="1:9" ht="25.5">
      <c r="A256" s="28">
        <f t="shared" si="7"/>
        <v>244</v>
      </c>
      <c r="B256" s="202" t="s">
        <v>98</v>
      </c>
      <c r="C256" s="203" t="s">
        <v>31</v>
      </c>
      <c r="D256" s="203" t="s">
        <v>341</v>
      </c>
      <c r="E256" s="203" t="s">
        <v>87</v>
      </c>
      <c r="F256" s="32">
        <v>193500</v>
      </c>
      <c r="G256" s="32">
        <v>0</v>
      </c>
      <c r="H256" s="32">
        <f t="shared" si="6"/>
        <v>193.5</v>
      </c>
      <c r="I256" s="32">
        <f t="shared" si="6"/>
        <v>0</v>
      </c>
    </row>
    <row r="257" spans="1:9" ht="12.75">
      <c r="A257" s="28">
        <f t="shared" si="7"/>
        <v>245</v>
      </c>
      <c r="B257" s="202" t="s">
        <v>60</v>
      </c>
      <c r="C257" s="203" t="s">
        <v>32</v>
      </c>
      <c r="D257" s="203" t="s">
        <v>261</v>
      </c>
      <c r="E257" s="203" t="s">
        <v>14</v>
      </c>
      <c r="F257" s="32">
        <v>451053539.99</v>
      </c>
      <c r="G257" s="32">
        <v>434149088.85</v>
      </c>
      <c r="H257" s="32">
        <f t="shared" si="6"/>
        <v>451053.53999</v>
      </c>
      <c r="I257" s="32">
        <f t="shared" si="6"/>
        <v>434149.08885</v>
      </c>
    </row>
    <row r="258" spans="1:9" ht="38.25">
      <c r="A258" s="28">
        <f t="shared" si="7"/>
        <v>246</v>
      </c>
      <c r="B258" s="202" t="s">
        <v>641</v>
      </c>
      <c r="C258" s="203" t="s">
        <v>32</v>
      </c>
      <c r="D258" s="203" t="s">
        <v>315</v>
      </c>
      <c r="E258" s="203" t="s">
        <v>14</v>
      </c>
      <c r="F258" s="32">
        <v>451053539.99</v>
      </c>
      <c r="G258" s="32">
        <v>434149088.85</v>
      </c>
      <c r="H258" s="32">
        <f t="shared" si="6"/>
        <v>451053.53999</v>
      </c>
      <c r="I258" s="32">
        <f t="shared" si="6"/>
        <v>434149.08885</v>
      </c>
    </row>
    <row r="259" spans="1:9" ht="25.5">
      <c r="A259" s="28">
        <f t="shared" si="7"/>
        <v>247</v>
      </c>
      <c r="B259" s="202" t="s">
        <v>646</v>
      </c>
      <c r="C259" s="203" t="s">
        <v>32</v>
      </c>
      <c r="D259" s="203" t="s">
        <v>325</v>
      </c>
      <c r="E259" s="203" t="s">
        <v>14</v>
      </c>
      <c r="F259" s="32">
        <v>450813539.99</v>
      </c>
      <c r="G259" s="32">
        <v>434149088.85</v>
      </c>
      <c r="H259" s="32">
        <f t="shared" si="6"/>
        <v>450813.53999</v>
      </c>
      <c r="I259" s="32">
        <f t="shared" si="6"/>
        <v>434149.08885</v>
      </c>
    </row>
    <row r="260" spans="1:9" ht="63.75">
      <c r="A260" s="28">
        <f t="shared" si="7"/>
        <v>248</v>
      </c>
      <c r="B260" s="202" t="s">
        <v>130</v>
      </c>
      <c r="C260" s="203" t="s">
        <v>32</v>
      </c>
      <c r="D260" s="203" t="s">
        <v>326</v>
      </c>
      <c r="E260" s="203" t="s">
        <v>14</v>
      </c>
      <c r="F260" s="32">
        <v>98551442</v>
      </c>
      <c r="G260" s="32">
        <v>98551442</v>
      </c>
      <c r="H260" s="32">
        <f t="shared" si="6"/>
        <v>98551.442</v>
      </c>
      <c r="I260" s="32">
        <f t="shared" si="6"/>
        <v>98551.442</v>
      </c>
    </row>
    <row r="261" spans="1:9" ht="12.75">
      <c r="A261" s="28">
        <f t="shared" si="7"/>
        <v>249</v>
      </c>
      <c r="B261" s="202" t="s">
        <v>100</v>
      </c>
      <c r="C261" s="203" t="s">
        <v>32</v>
      </c>
      <c r="D261" s="203" t="s">
        <v>326</v>
      </c>
      <c r="E261" s="203" t="s">
        <v>88</v>
      </c>
      <c r="F261" s="32">
        <v>98551442</v>
      </c>
      <c r="G261" s="32">
        <v>98551442</v>
      </c>
      <c r="H261" s="32">
        <f t="shared" si="6"/>
        <v>98551.442</v>
      </c>
      <c r="I261" s="32">
        <f t="shared" si="6"/>
        <v>98551.442</v>
      </c>
    </row>
    <row r="262" spans="1:9" ht="102">
      <c r="A262" s="28">
        <f t="shared" si="7"/>
        <v>250</v>
      </c>
      <c r="B262" s="202" t="s">
        <v>131</v>
      </c>
      <c r="C262" s="203" t="s">
        <v>32</v>
      </c>
      <c r="D262" s="203" t="s">
        <v>327</v>
      </c>
      <c r="E262" s="203" t="s">
        <v>14</v>
      </c>
      <c r="F262" s="32">
        <v>309281.28</v>
      </c>
      <c r="G262" s="32">
        <v>0</v>
      </c>
      <c r="H262" s="32">
        <f t="shared" si="6"/>
        <v>309.28128000000004</v>
      </c>
      <c r="I262" s="32">
        <f t="shared" si="6"/>
        <v>0</v>
      </c>
    </row>
    <row r="263" spans="1:9" ht="25.5">
      <c r="A263" s="28">
        <f t="shared" si="7"/>
        <v>251</v>
      </c>
      <c r="B263" s="202" t="s">
        <v>98</v>
      </c>
      <c r="C263" s="203" t="s">
        <v>32</v>
      </c>
      <c r="D263" s="203" t="s">
        <v>327</v>
      </c>
      <c r="E263" s="203" t="s">
        <v>87</v>
      </c>
      <c r="F263" s="32">
        <v>309281.28</v>
      </c>
      <c r="G263" s="32">
        <v>0</v>
      </c>
      <c r="H263" s="32">
        <f t="shared" si="6"/>
        <v>309.28128000000004</v>
      </c>
      <c r="I263" s="32">
        <f t="shared" si="6"/>
        <v>0</v>
      </c>
    </row>
    <row r="264" spans="1:9" ht="38.25">
      <c r="A264" s="28">
        <f t="shared" si="7"/>
        <v>252</v>
      </c>
      <c r="B264" s="202" t="s">
        <v>132</v>
      </c>
      <c r="C264" s="203" t="s">
        <v>32</v>
      </c>
      <c r="D264" s="203" t="s">
        <v>328</v>
      </c>
      <c r="E264" s="203" t="s">
        <v>14</v>
      </c>
      <c r="F264" s="32">
        <v>37207635.03</v>
      </c>
      <c r="G264" s="32">
        <v>26050146.85</v>
      </c>
      <c r="H264" s="32">
        <f t="shared" si="6"/>
        <v>37207.63503</v>
      </c>
      <c r="I264" s="32">
        <f t="shared" si="6"/>
        <v>26050.14685</v>
      </c>
    </row>
    <row r="265" spans="1:9" ht="12.75">
      <c r="A265" s="28">
        <f t="shared" si="7"/>
        <v>253</v>
      </c>
      <c r="B265" s="202" t="s">
        <v>100</v>
      </c>
      <c r="C265" s="203" t="s">
        <v>32</v>
      </c>
      <c r="D265" s="203" t="s">
        <v>328</v>
      </c>
      <c r="E265" s="203" t="s">
        <v>88</v>
      </c>
      <c r="F265" s="32">
        <v>37500</v>
      </c>
      <c r="G265" s="32">
        <v>7000</v>
      </c>
      <c r="H265" s="32">
        <f t="shared" si="6"/>
        <v>37.5</v>
      </c>
      <c r="I265" s="32">
        <f t="shared" si="6"/>
        <v>7</v>
      </c>
    </row>
    <row r="266" spans="1:9" ht="25.5">
      <c r="A266" s="28">
        <f t="shared" si="7"/>
        <v>254</v>
      </c>
      <c r="B266" s="202" t="s">
        <v>98</v>
      </c>
      <c r="C266" s="203" t="s">
        <v>32</v>
      </c>
      <c r="D266" s="203" t="s">
        <v>328</v>
      </c>
      <c r="E266" s="203" t="s">
        <v>87</v>
      </c>
      <c r="F266" s="32">
        <v>34296133.19</v>
      </c>
      <c r="G266" s="32">
        <v>25378588</v>
      </c>
      <c r="H266" s="32">
        <f t="shared" si="6"/>
        <v>34296.13319</v>
      </c>
      <c r="I266" s="32">
        <f t="shared" si="6"/>
        <v>25378.588</v>
      </c>
    </row>
    <row r="267" spans="1:9" ht="12.75">
      <c r="A267" s="28">
        <f t="shared" si="7"/>
        <v>255</v>
      </c>
      <c r="B267" s="202" t="s">
        <v>101</v>
      </c>
      <c r="C267" s="203" t="s">
        <v>32</v>
      </c>
      <c r="D267" s="203" t="s">
        <v>328</v>
      </c>
      <c r="E267" s="203" t="s">
        <v>89</v>
      </c>
      <c r="F267" s="32">
        <v>2874001.84</v>
      </c>
      <c r="G267" s="32">
        <v>664558.85</v>
      </c>
      <c r="H267" s="32">
        <f t="shared" si="6"/>
        <v>2874.00184</v>
      </c>
      <c r="I267" s="32">
        <f t="shared" si="6"/>
        <v>664.55885</v>
      </c>
    </row>
    <row r="268" spans="1:9" ht="25.5">
      <c r="A268" s="28">
        <f t="shared" si="7"/>
        <v>256</v>
      </c>
      <c r="B268" s="202" t="s">
        <v>133</v>
      </c>
      <c r="C268" s="203" t="s">
        <v>32</v>
      </c>
      <c r="D268" s="203" t="s">
        <v>329</v>
      </c>
      <c r="E268" s="203" t="s">
        <v>14</v>
      </c>
      <c r="F268" s="32">
        <v>5587900</v>
      </c>
      <c r="G268" s="32">
        <v>5587900</v>
      </c>
      <c r="H268" s="32">
        <f t="shared" si="6"/>
        <v>5587.9</v>
      </c>
      <c r="I268" s="32">
        <f t="shared" si="6"/>
        <v>5587.9</v>
      </c>
    </row>
    <row r="269" spans="1:9" ht="25.5">
      <c r="A269" s="28">
        <f t="shared" si="7"/>
        <v>257</v>
      </c>
      <c r="B269" s="202" t="s">
        <v>98</v>
      </c>
      <c r="C269" s="203" t="s">
        <v>32</v>
      </c>
      <c r="D269" s="203" t="s">
        <v>329</v>
      </c>
      <c r="E269" s="203" t="s">
        <v>87</v>
      </c>
      <c r="F269" s="32">
        <v>5587900</v>
      </c>
      <c r="G269" s="32">
        <v>5587900</v>
      </c>
      <c r="H269" s="32">
        <f t="shared" si="6"/>
        <v>5587.9</v>
      </c>
      <c r="I269" s="32">
        <f t="shared" si="6"/>
        <v>5587.9</v>
      </c>
    </row>
    <row r="270" spans="1:9" ht="63.75">
      <c r="A270" s="28">
        <f t="shared" si="7"/>
        <v>258</v>
      </c>
      <c r="B270" s="202" t="s">
        <v>465</v>
      </c>
      <c r="C270" s="203" t="s">
        <v>32</v>
      </c>
      <c r="D270" s="203" t="s">
        <v>330</v>
      </c>
      <c r="E270" s="203" t="s">
        <v>14</v>
      </c>
      <c r="F270" s="32">
        <v>7230196</v>
      </c>
      <c r="G270" s="32">
        <v>1439900</v>
      </c>
      <c r="H270" s="32">
        <f aca="true" t="shared" si="8" ref="H270:I333">F270/1000</f>
        <v>7230.196</v>
      </c>
      <c r="I270" s="32">
        <f t="shared" si="8"/>
        <v>1439.9</v>
      </c>
    </row>
    <row r="271" spans="1:9" ht="25.5">
      <c r="A271" s="28">
        <f aca="true" t="shared" si="9" ref="A271:A334">1+A270</f>
        <v>259</v>
      </c>
      <c r="B271" s="202" t="s">
        <v>98</v>
      </c>
      <c r="C271" s="203" t="s">
        <v>32</v>
      </c>
      <c r="D271" s="203" t="s">
        <v>330</v>
      </c>
      <c r="E271" s="203" t="s">
        <v>87</v>
      </c>
      <c r="F271" s="32">
        <v>7230196</v>
      </c>
      <c r="G271" s="32">
        <v>1439900</v>
      </c>
      <c r="H271" s="32">
        <f t="shared" si="8"/>
        <v>7230.196</v>
      </c>
      <c r="I271" s="32">
        <f t="shared" si="8"/>
        <v>1439.9</v>
      </c>
    </row>
    <row r="272" spans="1:9" ht="76.5">
      <c r="A272" s="28">
        <f t="shared" si="9"/>
        <v>260</v>
      </c>
      <c r="B272" s="202" t="s">
        <v>467</v>
      </c>
      <c r="C272" s="203" t="s">
        <v>32</v>
      </c>
      <c r="D272" s="203" t="s">
        <v>448</v>
      </c>
      <c r="E272" s="203" t="s">
        <v>14</v>
      </c>
      <c r="F272" s="32">
        <v>550000</v>
      </c>
      <c r="G272" s="32">
        <v>84000</v>
      </c>
      <c r="H272" s="32">
        <f t="shared" si="8"/>
        <v>550</v>
      </c>
      <c r="I272" s="32">
        <f t="shared" si="8"/>
        <v>84</v>
      </c>
    </row>
    <row r="273" spans="1:9" ht="25.5">
      <c r="A273" s="28">
        <f t="shared" si="9"/>
        <v>261</v>
      </c>
      <c r="B273" s="202" t="s">
        <v>98</v>
      </c>
      <c r="C273" s="203" t="s">
        <v>32</v>
      </c>
      <c r="D273" s="203" t="s">
        <v>448</v>
      </c>
      <c r="E273" s="203" t="s">
        <v>87</v>
      </c>
      <c r="F273" s="32">
        <v>550000</v>
      </c>
      <c r="G273" s="32">
        <v>84000</v>
      </c>
      <c r="H273" s="32">
        <f t="shared" si="8"/>
        <v>550</v>
      </c>
      <c r="I273" s="32">
        <f t="shared" si="8"/>
        <v>84</v>
      </c>
    </row>
    <row r="274" spans="1:9" ht="38.25">
      <c r="A274" s="28">
        <f t="shared" si="9"/>
        <v>262</v>
      </c>
      <c r="B274" s="202" t="s">
        <v>830</v>
      </c>
      <c r="C274" s="203" t="s">
        <v>32</v>
      </c>
      <c r="D274" s="203" t="s">
        <v>831</v>
      </c>
      <c r="E274" s="203" t="s">
        <v>14</v>
      </c>
      <c r="F274" s="32">
        <v>16620000</v>
      </c>
      <c r="G274" s="32">
        <v>16620000</v>
      </c>
      <c r="H274" s="32">
        <f t="shared" si="8"/>
        <v>16620</v>
      </c>
      <c r="I274" s="32">
        <f t="shared" si="8"/>
        <v>16620</v>
      </c>
    </row>
    <row r="275" spans="1:9" ht="12.75">
      <c r="A275" s="28">
        <f t="shared" si="9"/>
        <v>263</v>
      </c>
      <c r="B275" s="202" t="s">
        <v>100</v>
      </c>
      <c r="C275" s="203" t="s">
        <v>32</v>
      </c>
      <c r="D275" s="203" t="s">
        <v>831</v>
      </c>
      <c r="E275" s="203" t="s">
        <v>88</v>
      </c>
      <c r="F275" s="32">
        <v>16620000</v>
      </c>
      <c r="G275" s="32">
        <v>16620000</v>
      </c>
      <c r="H275" s="32">
        <f t="shared" si="8"/>
        <v>16620</v>
      </c>
      <c r="I275" s="32">
        <f t="shared" si="8"/>
        <v>16620</v>
      </c>
    </row>
    <row r="276" spans="1:9" ht="127.5">
      <c r="A276" s="28">
        <f t="shared" si="9"/>
        <v>264</v>
      </c>
      <c r="B276" s="202" t="s">
        <v>372</v>
      </c>
      <c r="C276" s="203" t="s">
        <v>32</v>
      </c>
      <c r="D276" s="203" t="s">
        <v>333</v>
      </c>
      <c r="E276" s="203" t="s">
        <v>14</v>
      </c>
      <c r="F276" s="32">
        <v>233309000</v>
      </c>
      <c r="G276" s="32">
        <v>242641000</v>
      </c>
      <c r="H276" s="32">
        <f t="shared" si="8"/>
        <v>233309</v>
      </c>
      <c r="I276" s="32">
        <f t="shared" si="8"/>
        <v>242641</v>
      </c>
    </row>
    <row r="277" spans="1:9" ht="12.75">
      <c r="A277" s="28">
        <f t="shared" si="9"/>
        <v>265</v>
      </c>
      <c r="B277" s="202" t="s">
        <v>100</v>
      </c>
      <c r="C277" s="203" t="s">
        <v>32</v>
      </c>
      <c r="D277" s="203" t="s">
        <v>333</v>
      </c>
      <c r="E277" s="203" t="s">
        <v>88</v>
      </c>
      <c r="F277" s="32">
        <v>233309000</v>
      </c>
      <c r="G277" s="32">
        <v>242641000</v>
      </c>
      <c r="H277" s="32">
        <f t="shared" si="8"/>
        <v>233309</v>
      </c>
      <c r="I277" s="32">
        <f t="shared" si="8"/>
        <v>242641</v>
      </c>
    </row>
    <row r="278" spans="1:9" ht="127.5">
      <c r="A278" s="28">
        <f t="shared" si="9"/>
        <v>266</v>
      </c>
      <c r="B278" s="202" t="s">
        <v>373</v>
      </c>
      <c r="C278" s="203" t="s">
        <v>32</v>
      </c>
      <c r="D278" s="203" t="s">
        <v>335</v>
      </c>
      <c r="E278" s="203" t="s">
        <v>14</v>
      </c>
      <c r="F278" s="32">
        <v>9845000</v>
      </c>
      <c r="G278" s="32">
        <v>10239000</v>
      </c>
      <c r="H278" s="32">
        <f t="shared" si="8"/>
        <v>9845</v>
      </c>
      <c r="I278" s="32">
        <f t="shared" si="8"/>
        <v>10239</v>
      </c>
    </row>
    <row r="279" spans="1:9" ht="25.5">
      <c r="A279" s="28">
        <f t="shared" si="9"/>
        <v>267</v>
      </c>
      <c r="B279" s="202" t="s">
        <v>98</v>
      </c>
      <c r="C279" s="203" t="s">
        <v>32</v>
      </c>
      <c r="D279" s="203" t="s">
        <v>335</v>
      </c>
      <c r="E279" s="203" t="s">
        <v>87</v>
      </c>
      <c r="F279" s="32">
        <v>9845000</v>
      </c>
      <c r="G279" s="32">
        <v>10239000</v>
      </c>
      <c r="H279" s="32">
        <f t="shared" si="8"/>
        <v>9845</v>
      </c>
      <c r="I279" s="32">
        <f t="shared" si="8"/>
        <v>10239</v>
      </c>
    </row>
    <row r="280" spans="1:9" ht="38.25">
      <c r="A280" s="28">
        <f t="shared" si="9"/>
        <v>268</v>
      </c>
      <c r="B280" s="202" t="s">
        <v>647</v>
      </c>
      <c r="C280" s="203" t="s">
        <v>32</v>
      </c>
      <c r="D280" s="203" t="s">
        <v>561</v>
      </c>
      <c r="E280" s="203" t="s">
        <v>14</v>
      </c>
      <c r="F280" s="32">
        <v>16909000</v>
      </c>
      <c r="G280" s="32">
        <v>16967000</v>
      </c>
      <c r="H280" s="32">
        <f t="shared" si="8"/>
        <v>16909</v>
      </c>
      <c r="I280" s="32">
        <f t="shared" si="8"/>
        <v>16967</v>
      </c>
    </row>
    <row r="281" spans="1:9" ht="25.5">
      <c r="A281" s="28">
        <f t="shared" si="9"/>
        <v>269</v>
      </c>
      <c r="B281" s="202" t="s">
        <v>98</v>
      </c>
      <c r="C281" s="203" t="s">
        <v>32</v>
      </c>
      <c r="D281" s="203" t="s">
        <v>561</v>
      </c>
      <c r="E281" s="203" t="s">
        <v>87</v>
      </c>
      <c r="F281" s="32">
        <v>16909000</v>
      </c>
      <c r="G281" s="32">
        <v>16967000</v>
      </c>
      <c r="H281" s="32">
        <f t="shared" si="8"/>
        <v>16909</v>
      </c>
      <c r="I281" s="32">
        <f t="shared" si="8"/>
        <v>16967</v>
      </c>
    </row>
    <row r="282" spans="1:9" ht="51">
      <c r="A282" s="28">
        <f t="shared" si="9"/>
        <v>270</v>
      </c>
      <c r="B282" s="202" t="s">
        <v>819</v>
      </c>
      <c r="C282" s="203" t="s">
        <v>32</v>
      </c>
      <c r="D282" s="203" t="s">
        <v>810</v>
      </c>
      <c r="E282" s="203" t="s">
        <v>14</v>
      </c>
      <c r="F282" s="32">
        <v>15511000</v>
      </c>
      <c r="G282" s="32">
        <v>15968700</v>
      </c>
      <c r="H282" s="32">
        <f t="shared" si="8"/>
        <v>15511</v>
      </c>
      <c r="I282" s="32">
        <f t="shared" si="8"/>
        <v>15968.7</v>
      </c>
    </row>
    <row r="283" spans="1:9" ht="25.5">
      <c r="A283" s="28">
        <f t="shared" si="9"/>
        <v>271</v>
      </c>
      <c r="B283" s="202" t="s">
        <v>98</v>
      </c>
      <c r="C283" s="203" t="s">
        <v>32</v>
      </c>
      <c r="D283" s="203" t="s">
        <v>810</v>
      </c>
      <c r="E283" s="203" t="s">
        <v>87</v>
      </c>
      <c r="F283" s="32">
        <v>15511000</v>
      </c>
      <c r="G283" s="32">
        <v>15968700</v>
      </c>
      <c r="H283" s="32">
        <f t="shared" si="8"/>
        <v>15511</v>
      </c>
      <c r="I283" s="32">
        <f t="shared" si="8"/>
        <v>15968.7</v>
      </c>
    </row>
    <row r="284" spans="1:9" ht="25.5">
      <c r="A284" s="28">
        <f t="shared" si="9"/>
        <v>272</v>
      </c>
      <c r="B284" s="202" t="s">
        <v>468</v>
      </c>
      <c r="C284" s="203" t="s">
        <v>32</v>
      </c>
      <c r="D284" s="203" t="s">
        <v>562</v>
      </c>
      <c r="E284" s="203" t="s">
        <v>14</v>
      </c>
      <c r="F284" s="32">
        <v>9183085.68</v>
      </c>
      <c r="G284" s="32">
        <v>0</v>
      </c>
      <c r="H284" s="32">
        <f t="shared" si="8"/>
        <v>9183.08568</v>
      </c>
      <c r="I284" s="32">
        <f t="shared" si="8"/>
        <v>0</v>
      </c>
    </row>
    <row r="285" spans="1:9" ht="25.5">
      <c r="A285" s="28">
        <f t="shared" si="9"/>
        <v>273</v>
      </c>
      <c r="B285" s="202" t="s">
        <v>98</v>
      </c>
      <c r="C285" s="203" t="s">
        <v>32</v>
      </c>
      <c r="D285" s="203" t="s">
        <v>562</v>
      </c>
      <c r="E285" s="203" t="s">
        <v>87</v>
      </c>
      <c r="F285" s="32">
        <v>9183085.68</v>
      </c>
      <c r="G285" s="32">
        <v>0</v>
      </c>
      <c r="H285" s="32">
        <f t="shared" si="8"/>
        <v>9183.08568</v>
      </c>
      <c r="I285" s="32">
        <f t="shared" si="8"/>
        <v>0</v>
      </c>
    </row>
    <row r="286" spans="1:9" ht="12.75">
      <c r="A286" s="28">
        <f t="shared" si="9"/>
        <v>274</v>
      </c>
      <c r="B286" s="202" t="s">
        <v>644</v>
      </c>
      <c r="C286" s="203" t="s">
        <v>32</v>
      </c>
      <c r="D286" s="203" t="s">
        <v>340</v>
      </c>
      <c r="E286" s="203" t="s">
        <v>14</v>
      </c>
      <c r="F286" s="32">
        <v>240000</v>
      </c>
      <c r="G286" s="32">
        <v>0</v>
      </c>
      <c r="H286" s="32">
        <f t="shared" si="8"/>
        <v>240</v>
      </c>
      <c r="I286" s="32">
        <f t="shared" si="8"/>
        <v>0</v>
      </c>
    </row>
    <row r="287" spans="1:9" ht="89.25">
      <c r="A287" s="28">
        <f t="shared" si="9"/>
        <v>275</v>
      </c>
      <c r="B287" s="202" t="s">
        <v>649</v>
      </c>
      <c r="C287" s="203" t="s">
        <v>32</v>
      </c>
      <c r="D287" s="203" t="s">
        <v>342</v>
      </c>
      <c r="E287" s="203" t="s">
        <v>14</v>
      </c>
      <c r="F287" s="32">
        <v>240000</v>
      </c>
      <c r="G287" s="32">
        <v>0</v>
      </c>
      <c r="H287" s="32">
        <f t="shared" si="8"/>
        <v>240</v>
      </c>
      <c r="I287" s="32">
        <f t="shared" si="8"/>
        <v>0</v>
      </c>
    </row>
    <row r="288" spans="1:9" ht="25.5">
      <c r="A288" s="28">
        <f t="shared" si="9"/>
        <v>276</v>
      </c>
      <c r="B288" s="202" t="s">
        <v>98</v>
      </c>
      <c r="C288" s="203" t="s">
        <v>32</v>
      </c>
      <c r="D288" s="203" t="s">
        <v>342</v>
      </c>
      <c r="E288" s="203" t="s">
        <v>87</v>
      </c>
      <c r="F288" s="32">
        <v>240000</v>
      </c>
      <c r="G288" s="32">
        <v>0</v>
      </c>
      <c r="H288" s="32">
        <f t="shared" si="8"/>
        <v>240</v>
      </c>
      <c r="I288" s="32">
        <f t="shared" si="8"/>
        <v>0</v>
      </c>
    </row>
    <row r="289" spans="1:9" ht="12.75">
      <c r="A289" s="28">
        <f t="shared" si="9"/>
        <v>277</v>
      </c>
      <c r="B289" s="202" t="s">
        <v>374</v>
      </c>
      <c r="C289" s="203" t="s">
        <v>345</v>
      </c>
      <c r="D289" s="203" t="s">
        <v>261</v>
      </c>
      <c r="E289" s="203" t="s">
        <v>14</v>
      </c>
      <c r="F289" s="32">
        <v>32153071.39</v>
      </c>
      <c r="G289" s="32">
        <v>30421402.15</v>
      </c>
      <c r="H289" s="32">
        <f t="shared" si="8"/>
        <v>32153.07139</v>
      </c>
      <c r="I289" s="32">
        <f t="shared" si="8"/>
        <v>30421.402149999998</v>
      </c>
    </row>
    <row r="290" spans="1:9" ht="51">
      <c r="A290" s="28">
        <f t="shared" si="9"/>
        <v>278</v>
      </c>
      <c r="B290" s="202" t="s">
        <v>650</v>
      </c>
      <c r="C290" s="203" t="s">
        <v>345</v>
      </c>
      <c r="D290" s="203" t="s">
        <v>346</v>
      </c>
      <c r="E290" s="203" t="s">
        <v>14</v>
      </c>
      <c r="F290" s="32">
        <v>32153071.39</v>
      </c>
      <c r="G290" s="32">
        <v>30421402.15</v>
      </c>
      <c r="H290" s="32">
        <f t="shared" si="8"/>
        <v>32153.07139</v>
      </c>
      <c r="I290" s="32">
        <f t="shared" si="8"/>
        <v>30421.402149999998</v>
      </c>
    </row>
    <row r="291" spans="1:9" ht="25.5">
      <c r="A291" s="28">
        <f t="shared" si="9"/>
        <v>279</v>
      </c>
      <c r="B291" s="202" t="s">
        <v>138</v>
      </c>
      <c r="C291" s="203" t="s">
        <v>345</v>
      </c>
      <c r="D291" s="203" t="s">
        <v>347</v>
      </c>
      <c r="E291" s="203" t="s">
        <v>14</v>
      </c>
      <c r="F291" s="32">
        <v>32153071.39</v>
      </c>
      <c r="G291" s="32">
        <v>30421402.15</v>
      </c>
      <c r="H291" s="32">
        <f t="shared" si="8"/>
        <v>32153.07139</v>
      </c>
      <c r="I291" s="32">
        <f t="shared" si="8"/>
        <v>30421.402149999998</v>
      </c>
    </row>
    <row r="292" spans="1:9" ht="25.5">
      <c r="A292" s="28">
        <f t="shared" si="9"/>
        <v>280</v>
      </c>
      <c r="B292" s="202" t="s">
        <v>140</v>
      </c>
      <c r="C292" s="203" t="s">
        <v>345</v>
      </c>
      <c r="D292" s="203" t="s">
        <v>348</v>
      </c>
      <c r="E292" s="203" t="s">
        <v>14</v>
      </c>
      <c r="F292" s="32">
        <v>29578280.83</v>
      </c>
      <c r="G292" s="32">
        <v>28516287.83</v>
      </c>
      <c r="H292" s="32">
        <f t="shared" si="8"/>
        <v>29578.28083</v>
      </c>
      <c r="I292" s="32">
        <f t="shared" si="8"/>
        <v>28516.287829999997</v>
      </c>
    </row>
    <row r="293" spans="1:9" ht="12.75">
      <c r="A293" s="28">
        <f t="shared" si="9"/>
        <v>281</v>
      </c>
      <c r="B293" s="202" t="s">
        <v>100</v>
      </c>
      <c r="C293" s="203" t="s">
        <v>345</v>
      </c>
      <c r="D293" s="203" t="s">
        <v>348</v>
      </c>
      <c r="E293" s="203" t="s">
        <v>88</v>
      </c>
      <c r="F293" s="32">
        <v>27438460.26</v>
      </c>
      <c r="G293" s="32">
        <v>27438460.26</v>
      </c>
      <c r="H293" s="32">
        <f t="shared" si="8"/>
        <v>27438.46026</v>
      </c>
      <c r="I293" s="32">
        <f t="shared" si="8"/>
        <v>27438.46026</v>
      </c>
    </row>
    <row r="294" spans="1:9" ht="25.5">
      <c r="A294" s="28">
        <f t="shared" si="9"/>
        <v>282</v>
      </c>
      <c r="B294" s="202" t="s">
        <v>98</v>
      </c>
      <c r="C294" s="203" t="s">
        <v>345</v>
      </c>
      <c r="D294" s="203" t="s">
        <v>348</v>
      </c>
      <c r="E294" s="203" t="s">
        <v>87</v>
      </c>
      <c r="F294" s="32">
        <v>2135951.57</v>
      </c>
      <c r="G294" s="32">
        <v>1073958.57</v>
      </c>
      <c r="H294" s="32">
        <f t="shared" si="8"/>
        <v>2135.9515699999997</v>
      </c>
      <c r="I294" s="32">
        <f t="shared" si="8"/>
        <v>1073.95857</v>
      </c>
    </row>
    <row r="295" spans="1:9" ht="12.75">
      <c r="A295" s="28">
        <f t="shared" si="9"/>
        <v>283</v>
      </c>
      <c r="B295" s="202" t="s">
        <v>101</v>
      </c>
      <c r="C295" s="203" t="s">
        <v>345</v>
      </c>
      <c r="D295" s="203" t="s">
        <v>348</v>
      </c>
      <c r="E295" s="203" t="s">
        <v>89</v>
      </c>
      <c r="F295" s="32">
        <v>3869</v>
      </c>
      <c r="G295" s="32">
        <v>3869</v>
      </c>
      <c r="H295" s="32">
        <f t="shared" si="8"/>
        <v>3.869</v>
      </c>
      <c r="I295" s="32">
        <f t="shared" si="8"/>
        <v>3.869</v>
      </c>
    </row>
    <row r="296" spans="1:9" ht="38.25">
      <c r="A296" s="28">
        <f t="shared" si="9"/>
        <v>284</v>
      </c>
      <c r="B296" s="202" t="s">
        <v>141</v>
      </c>
      <c r="C296" s="203" t="s">
        <v>345</v>
      </c>
      <c r="D296" s="203" t="s">
        <v>349</v>
      </c>
      <c r="E296" s="203" t="s">
        <v>14</v>
      </c>
      <c r="F296" s="32">
        <v>470202.56</v>
      </c>
      <c r="G296" s="32">
        <v>0</v>
      </c>
      <c r="H296" s="32">
        <f t="shared" si="8"/>
        <v>470.20256</v>
      </c>
      <c r="I296" s="32">
        <f t="shared" si="8"/>
        <v>0</v>
      </c>
    </row>
    <row r="297" spans="1:9" ht="25.5">
      <c r="A297" s="28">
        <f t="shared" si="9"/>
        <v>285</v>
      </c>
      <c r="B297" s="202" t="s">
        <v>98</v>
      </c>
      <c r="C297" s="203" t="s">
        <v>345</v>
      </c>
      <c r="D297" s="203" t="s">
        <v>349</v>
      </c>
      <c r="E297" s="203" t="s">
        <v>87</v>
      </c>
      <c r="F297" s="32">
        <v>470202.56</v>
      </c>
      <c r="G297" s="32">
        <v>0</v>
      </c>
      <c r="H297" s="32">
        <f t="shared" si="8"/>
        <v>470.20256</v>
      </c>
      <c r="I297" s="32">
        <f t="shared" si="8"/>
        <v>0</v>
      </c>
    </row>
    <row r="298" spans="1:9" ht="38.25">
      <c r="A298" s="28">
        <f t="shared" si="9"/>
        <v>286</v>
      </c>
      <c r="B298" s="202" t="s">
        <v>139</v>
      </c>
      <c r="C298" s="203" t="s">
        <v>345</v>
      </c>
      <c r="D298" s="203" t="s">
        <v>350</v>
      </c>
      <c r="E298" s="203" t="s">
        <v>14</v>
      </c>
      <c r="F298" s="32">
        <v>400000</v>
      </c>
      <c r="G298" s="32">
        <v>0</v>
      </c>
      <c r="H298" s="32">
        <f t="shared" si="8"/>
        <v>400</v>
      </c>
      <c r="I298" s="32">
        <f t="shared" si="8"/>
        <v>0</v>
      </c>
    </row>
    <row r="299" spans="1:9" ht="25.5">
      <c r="A299" s="28">
        <f t="shared" si="9"/>
        <v>287</v>
      </c>
      <c r="B299" s="202" t="s">
        <v>98</v>
      </c>
      <c r="C299" s="203" t="s">
        <v>345</v>
      </c>
      <c r="D299" s="203" t="s">
        <v>350</v>
      </c>
      <c r="E299" s="203" t="s">
        <v>87</v>
      </c>
      <c r="F299" s="32">
        <v>400000</v>
      </c>
      <c r="G299" s="32">
        <v>0</v>
      </c>
      <c r="H299" s="32">
        <f t="shared" si="8"/>
        <v>400</v>
      </c>
      <c r="I299" s="32">
        <f t="shared" si="8"/>
        <v>0</v>
      </c>
    </row>
    <row r="300" spans="1:9" ht="38.25">
      <c r="A300" s="28">
        <f t="shared" si="9"/>
        <v>288</v>
      </c>
      <c r="B300" s="202" t="s">
        <v>728</v>
      </c>
      <c r="C300" s="203" t="s">
        <v>345</v>
      </c>
      <c r="D300" s="203" t="s">
        <v>716</v>
      </c>
      <c r="E300" s="203" t="s">
        <v>14</v>
      </c>
      <c r="F300" s="32">
        <v>1439588</v>
      </c>
      <c r="G300" s="32">
        <v>1429588</v>
      </c>
      <c r="H300" s="32">
        <f t="shared" si="8"/>
        <v>1439.588</v>
      </c>
      <c r="I300" s="32">
        <f t="shared" si="8"/>
        <v>1429.588</v>
      </c>
    </row>
    <row r="301" spans="1:9" ht="12.75">
      <c r="A301" s="28">
        <f t="shared" si="9"/>
        <v>289</v>
      </c>
      <c r="B301" s="202" t="s">
        <v>100</v>
      </c>
      <c r="C301" s="203" t="s">
        <v>345</v>
      </c>
      <c r="D301" s="203" t="s">
        <v>716</v>
      </c>
      <c r="E301" s="203" t="s">
        <v>88</v>
      </c>
      <c r="F301" s="32">
        <v>1420128</v>
      </c>
      <c r="G301" s="32">
        <v>1420128</v>
      </c>
      <c r="H301" s="32">
        <f t="shared" si="8"/>
        <v>1420.128</v>
      </c>
      <c r="I301" s="32">
        <f t="shared" si="8"/>
        <v>1420.128</v>
      </c>
    </row>
    <row r="302" spans="1:9" ht="25.5">
      <c r="A302" s="28">
        <f t="shared" si="9"/>
        <v>290</v>
      </c>
      <c r="B302" s="202" t="s">
        <v>98</v>
      </c>
      <c r="C302" s="203" t="s">
        <v>345</v>
      </c>
      <c r="D302" s="203" t="s">
        <v>716</v>
      </c>
      <c r="E302" s="203" t="s">
        <v>87</v>
      </c>
      <c r="F302" s="32">
        <v>19460</v>
      </c>
      <c r="G302" s="32">
        <v>9460</v>
      </c>
      <c r="H302" s="32">
        <f t="shared" si="8"/>
        <v>19.46</v>
      </c>
      <c r="I302" s="32">
        <f t="shared" si="8"/>
        <v>9.46</v>
      </c>
    </row>
    <row r="303" spans="1:9" ht="12.75">
      <c r="A303" s="28">
        <f t="shared" si="9"/>
        <v>291</v>
      </c>
      <c r="B303" s="202" t="s">
        <v>739</v>
      </c>
      <c r="C303" s="203" t="s">
        <v>345</v>
      </c>
      <c r="D303" s="203" t="s">
        <v>740</v>
      </c>
      <c r="E303" s="203" t="s">
        <v>14</v>
      </c>
      <c r="F303" s="32">
        <v>265000</v>
      </c>
      <c r="G303" s="32">
        <v>265000</v>
      </c>
      <c r="H303" s="32">
        <f t="shared" si="8"/>
        <v>265</v>
      </c>
      <c r="I303" s="32">
        <f t="shared" si="8"/>
        <v>265</v>
      </c>
    </row>
    <row r="304" spans="1:9" ht="25.5">
      <c r="A304" s="28">
        <f t="shared" si="9"/>
        <v>292</v>
      </c>
      <c r="B304" s="202" t="s">
        <v>98</v>
      </c>
      <c r="C304" s="203" t="s">
        <v>345</v>
      </c>
      <c r="D304" s="203" t="s">
        <v>740</v>
      </c>
      <c r="E304" s="203" t="s">
        <v>87</v>
      </c>
      <c r="F304" s="32">
        <v>265000</v>
      </c>
      <c r="G304" s="32">
        <v>265000</v>
      </c>
      <c r="H304" s="32">
        <f t="shared" si="8"/>
        <v>265</v>
      </c>
      <c r="I304" s="32">
        <f t="shared" si="8"/>
        <v>265</v>
      </c>
    </row>
    <row r="305" spans="1:9" ht="63.75">
      <c r="A305" s="28">
        <f t="shared" si="9"/>
        <v>293</v>
      </c>
      <c r="B305" s="202" t="s">
        <v>1229</v>
      </c>
      <c r="C305" s="203" t="s">
        <v>345</v>
      </c>
      <c r="D305" s="203" t="s">
        <v>1200</v>
      </c>
      <c r="E305" s="203" t="s">
        <v>14</v>
      </c>
      <c r="F305" s="32">
        <v>0</v>
      </c>
      <c r="G305" s="32">
        <v>210526.32</v>
      </c>
      <c r="H305" s="32">
        <f t="shared" si="8"/>
        <v>0</v>
      </c>
      <c r="I305" s="32">
        <f t="shared" si="8"/>
        <v>210.52632</v>
      </c>
    </row>
    <row r="306" spans="1:9" ht="25.5">
      <c r="A306" s="28">
        <f t="shared" si="9"/>
        <v>294</v>
      </c>
      <c r="B306" s="202" t="s">
        <v>98</v>
      </c>
      <c r="C306" s="203" t="s">
        <v>345</v>
      </c>
      <c r="D306" s="203" t="s">
        <v>1200</v>
      </c>
      <c r="E306" s="203" t="s">
        <v>87</v>
      </c>
      <c r="F306" s="32">
        <v>0</v>
      </c>
      <c r="G306" s="32">
        <v>210526.32</v>
      </c>
      <c r="H306" s="32">
        <f t="shared" si="8"/>
        <v>0</v>
      </c>
      <c r="I306" s="32">
        <f t="shared" si="8"/>
        <v>210.52632</v>
      </c>
    </row>
    <row r="307" spans="1:9" ht="12.75">
      <c r="A307" s="28">
        <f t="shared" si="9"/>
        <v>295</v>
      </c>
      <c r="B307" s="202" t="s">
        <v>375</v>
      </c>
      <c r="C307" s="203" t="s">
        <v>33</v>
      </c>
      <c r="D307" s="203" t="s">
        <v>261</v>
      </c>
      <c r="E307" s="203" t="s">
        <v>14</v>
      </c>
      <c r="F307" s="32">
        <v>24137321.4</v>
      </c>
      <c r="G307" s="32">
        <v>24097321.4</v>
      </c>
      <c r="H307" s="32">
        <f t="shared" si="8"/>
        <v>24137.321399999997</v>
      </c>
      <c r="I307" s="32">
        <f t="shared" si="8"/>
        <v>24097.321399999997</v>
      </c>
    </row>
    <row r="308" spans="1:9" ht="38.25">
      <c r="A308" s="28">
        <f t="shared" si="9"/>
        <v>296</v>
      </c>
      <c r="B308" s="202" t="s">
        <v>641</v>
      </c>
      <c r="C308" s="203" t="s">
        <v>33</v>
      </c>
      <c r="D308" s="203" t="s">
        <v>315</v>
      </c>
      <c r="E308" s="203" t="s">
        <v>14</v>
      </c>
      <c r="F308" s="32">
        <v>10000000</v>
      </c>
      <c r="G308" s="32">
        <v>10000000</v>
      </c>
      <c r="H308" s="32">
        <f t="shared" si="8"/>
        <v>10000</v>
      </c>
      <c r="I308" s="32">
        <f t="shared" si="8"/>
        <v>10000</v>
      </c>
    </row>
    <row r="309" spans="1:9" ht="38.25">
      <c r="A309" s="28">
        <f t="shared" si="9"/>
        <v>297</v>
      </c>
      <c r="B309" s="202" t="s">
        <v>651</v>
      </c>
      <c r="C309" s="203" t="s">
        <v>33</v>
      </c>
      <c r="D309" s="203" t="s">
        <v>337</v>
      </c>
      <c r="E309" s="203" t="s">
        <v>14</v>
      </c>
      <c r="F309" s="32">
        <v>10000000</v>
      </c>
      <c r="G309" s="32">
        <v>10000000</v>
      </c>
      <c r="H309" s="32">
        <f t="shared" si="8"/>
        <v>10000</v>
      </c>
      <c r="I309" s="32">
        <f t="shared" si="8"/>
        <v>10000</v>
      </c>
    </row>
    <row r="310" spans="1:9" ht="25.5">
      <c r="A310" s="28">
        <f t="shared" si="9"/>
        <v>298</v>
      </c>
      <c r="B310" s="202" t="s">
        <v>134</v>
      </c>
      <c r="C310" s="203" t="s">
        <v>33</v>
      </c>
      <c r="D310" s="203" t="s">
        <v>338</v>
      </c>
      <c r="E310" s="203" t="s">
        <v>14</v>
      </c>
      <c r="F310" s="32">
        <v>10000000</v>
      </c>
      <c r="G310" s="32">
        <v>10000000</v>
      </c>
      <c r="H310" s="32">
        <f t="shared" si="8"/>
        <v>10000</v>
      </c>
      <c r="I310" s="32">
        <f t="shared" si="8"/>
        <v>10000</v>
      </c>
    </row>
    <row r="311" spans="1:9" ht="25.5">
      <c r="A311" s="28">
        <f t="shared" si="9"/>
        <v>299</v>
      </c>
      <c r="B311" s="202" t="s">
        <v>98</v>
      </c>
      <c r="C311" s="203" t="s">
        <v>33</v>
      </c>
      <c r="D311" s="203" t="s">
        <v>338</v>
      </c>
      <c r="E311" s="203" t="s">
        <v>87</v>
      </c>
      <c r="F311" s="32">
        <v>10000000</v>
      </c>
      <c r="G311" s="32">
        <v>10000000</v>
      </c>
      <c r="H311" s="32">
        <f t="shared" si="8"/>
        <v>10000</v>
      </c>
      <c r="I311" s="32">
        <f t="shared" si="8"/>
        <v>10000</v>
      </c>
    </row>
    <row r="312" spans="1:9" ht="51">
      <c r="A312" s="28">
        <f t="shared" si="9"/>
        <v>300</v>
      </c>
      <c r="B312" s="202" t="s">
        <v>650</v>
      </c>
      <c r="C312" s="203" t="s">
        <v>33</v>
      </c>
      <c r="D312" s="203" t="s">
        <v>346</v>
      </c>
      <c r="E312" s="203" t="s">
        <v>14</v>
      </c>
      <c r="F312" s="32">
        <v>14137321.4</v>
      </c>
      <c r="G312" s="32">
        <v>14097321.4</v>
      </c>
      <c r="H312" s="32">
        <f t="shared" si="8"/>
        <v>14137.3214</v>
      </c>
      <c r="I312" s="32">
        <f t="shared" si="8"/>
        <v>14097.3214</v>
      </c>
    </row>
    <row r="313" spans="1:9" ht="25.5">
      <c r="A313" s="28">
        <f t="shared" si="9"/>
        <v>301</v>
      </c>
      <c r="B313" s="202" t="s">
        <v>142</v>
      </c>
      <c r="C313" s="203" t="s">
        <v>33</v>
      </c>
      <c r="D313" s="203" t="s">
        <v>351</v>
      </c>
      <c r="E313" s="203" t="s">
        <v>14</v>
      </c>
      <c r="F313" s="32">
        <v>13357521.4</v>
      </c>
      <c r="G313" s="32">
        <v>13357521.4</v>
      </c>
      <c r="H313" s="32">
        <f t="shared" si="8"/>
        <v>13357.5214</v>
      </c>
      <c r="I313" s="32">
        <f t="shared" si="8"/>
        <v>13357.5214</v>
      </c>
    </row>
    <row r="314" spans="1:9" ht="25.5">
      <c r="A314" s="28">
        <f t="shared" si="9"/>
        <v>302</v>
      </c>
      <c r="B314" s="202" t="s">
        <v>383</v>
      </c>
      <c r="C314" s="203" t="s">
        <v>33</v>
      </c>
      <c r="D314" s="203" t="s">
        <v>384</v>
      </c>
      <c r="E314" s="203" t="s">
        <v>14</v>
      </c>
      <c r="F314" s="32">
        <v>833249.08</v>
      </c>
      <c r="G314" s="32">
        <v>833249.08</v>
      </c>
      <c r="H314" s="32">
        <f t="shared" si="8"/>
        <v>833.2490799999999</v>
      </c>
      <c r="I314" s="32">
        <f t="shared" si="8"/>
        <v>833.2490799999999</v>
      </c>
    </row>
    <row r="315" spans="1:9" ht="12.75">
      <c r="A315" s="28">
        <f t="shared" si="9"/>
        <v>303</v>
      </c>
      <c r="B315" s="202" t="s">
        <v>100</v>
      </c>
      <c r="C315" s="203" t="s">
        <v>33</v>
      </c>
      <c r="D315" s="203" t="s">
        <v>384</v>
      </c>
      <c r="E315" s="203" t="s">
        <v>88</v>
      </c>
      <c r="F315" s="32">
        <v>434749.08</v>
      </c>
      <c r="G315" s="32">
        <v>434749.08</v>
      </c>
      <c r="H315" s="32">
        <f t="shared" si="8"/>
        <v>434.74908</v>
      </c>
      <c r="I315" s="32">
        <f t="shared" si="8"/>
        <v>434.74908</v>
      </c>
    </row>
    <row r="316" spans="1:9" ht="25.5">
      <c r="A316" s="28">
        <f t="shared" si="9"/>
        <v>304</v>
      </c>
      <c r="B316" s="202" t="s">
        <v>98</v>
      </c>
      <c r="C316" s="203" t="s">
        <v>33</v>
      </c>
      <c r="D316" s="203" t="s">
        <v>384</v>
      </c>
      <c r="E316" s="203" t="s">
        <v>87</v>
      </c>
      <c r="F316" s="32">
        <v>398500</v>
      </c>
      <c r="G316" s="32">
        <v>398500</v>
      </c>
      <c r="H316" s="32">
        <f t="shared" si="8"/>
        <v>398.5</v>
      </c>
      <c r="I316" s="32">
        <f t="shared" si="8"/>
        <v>398.5</v>
      </c>
    </row>
    <row r="317" spans="1:9" ht="25.5">
      <c r="A317" s="28">
        <f t="shared" si="9"/>
        <v>305</v>
      </c>
      <c r="B317" s="202" t="s">
        <v>653</v>
      </c>
      <c r="C317" s="203" t="s">
        <v>33</v>
      </c>
      <c r="D317" s="203" t="s">
        <v>580</v>
      </c>
      <c r="E317" s="203" t="s">
        <v>14</v>
      </c>
      <c r="F317" s="32">
        <v>42000</v>
      </c>
      <c r="G317" s="32">
        <v>42000</v>
      </c>
      <c r="H317" s="32">
        <f t="shared" si="8"/>
        <v>42</v>
      </c>
      <c r="I317" s="32">
        <f t="shared" si="8"/>
        <v>42</v>
      </c>
    </row>
    <row r="318" spans="1:9" ht="25.5">
      <c r="A318" s="28">
        <f t="shared" si="9"/>
        <v>306</v>
      </c>
      <c r="B318" s="202" t="s">
        <v>98</v>
      </c>
      <c r="C318" s="203" t="s">
        <v>33</v>
      </c>
      <c r="D318" s="203" t="s">
        <v>580</v>
      </c>
      <c r="E318" s="203" t="s">
        <v>87</v>
      </c>
      <c r="F318" s="32">
        <v>42000</v>
      </c>
      <c r="G318" s="32">
        <v>42000</v>
      </c>
      <c r="H318" s="32">
        <f t="shared" si="8"/>
        <v>42</v>
      </c>
      <c r="I318" s="32">
        <f t="shared" si="8"/>
        <v>42</v>
      </c>
    </row>
    <row r="319" spans="1:9" ht="25.5">
      <c r="A319" s="28">
        <f t="shared" si="9"/>
        <v>307</v>
      </c>
      <c r="B319" s="202" t="s">
        <v>654</v>
      </c>
      <c r="C319" s="203" t="s">
        <v>33</v>
      </c>
      <c r="D319" s="203" t="s">
        <v>582</v>
      </c>
      <c r="E319" s="203" t="s">
        <v>14</v>
      </c>
      <c r="F319" s="32">
        <v>81000</v>
      </c>
      <c r="G319" s="32">
        <v>81000</v>
      </c>
      <c r="H319" s="32">
        <f t="shared" si="8"/>
        <v>81</v>
      </c>
      <c r="I319" s="32">
        <f t="shared" si="8"/>
        <v>81</v>
      </c>
    </row>
    <row r="320" spans="1:9" ht="12.75">
      <c r="A320" s="28">
        <f t="shared" si="9"/>
        <v>308</v>
      </c>
      <c r="B320" s="202" t="s">
        <v>367</v>
      </c>
      <c r="C320" s="203" t="s">
        <v>33</v>
      </c>
      <c r="D320" s="203" t="s">
        <v>582</v>
      </c>
      <c r="E320" s="203" t="s">
        <v>267</v>
      </c>
      <c r="F320" s="32">
        <v>81000</v>
      </c>
      <c r="G320" s="32">
        <v>81000</v>
      </c>
      <c r="H320" s="32">
        <f t="shared" si="8"/>
        <v>81</v>
      </c>
      <c r="I320" s="32">
        <f t="shared" si="8"/>
        <v>81</v>
      </c>
    </row>
    <row r="321" spans="1:9" ht="12.75">
      <c r="A321" s="28">
        <f t="shared" si="9"/>
        <v>309</v>
      </c>
      <c r="B321" s="202" t="s">
        <v>655</v>
      </c>
      <c r="C321" s="203" t="s">
        <v>33</v>
      </c>
      <c r="D321" s="203" t="s">
        <v>453</v>
      </c>
      <c r="E321" s="203" t="s">
        <v>14</v>
      </c>
      <c r="F321" s="32">
        <v>12401272.32</v>
      </c>
      <c r="G321" s="32">
        <v>12401272.32</v>
      </c>
      <c r="H321" s="32">
        <f t="shared" si="8"/>
        <v>12401.27232</v>
      </c>
      <c r="I321" s="32">
        <f t="shared" si="8"/>
        <v>12401.27232</v>
      </c>
    </row>
    <row r="322" spans="1:9" ht="12.75">
      <c r="A322" s="28">
        <f t="shared" si="9"/>
        <v>310</v>
      </c>
      <c r="B322" s="202" t="s">
        <v>100</v>
      </c>
      <c r="C322" s="203" t="s">
        <v>33</v>
      </c>
      <c r="D322" s="203" t="s">
        <v>453</v>
      </c>
      <c r="E322" s="203" t="s">
        <v>88</v>
      </c>
      <c r="F322" s="32">
        <v>11074266.15</v>
      </c>
      <c r="G322" s="32">
        <v>11074266.15</v>
      </c>
      <c r="H322" s="32">
        <f t="shared" si="8"/>
        <v>11074.26615</v>
      </c>
      <c r="I322" s="32">
        <f t="shared" si="8"/>
        <v>11074.26615</v>
      </c>
    </row>
    <row r="323" spans="1:9" ht="25.5">
      <c r="A323" s="28">
        <f t="shared" si="9"/>
        <v>311</v>
      </c>
      <c r="B323" s="202" t="s">
        <v>98</v>
      </c>
      <c r="C323" s="203" t="s">
        <v>33</v>
      </c>
      <c r="D323" s="203" t="s">
        <v>453</v>
      </c>
      <c r="E323" s="203" t="s">
        <v>87</v>
      </c>
      <c r="F323" s="32">
        <v>1327006.17</v>
      </c>
      <c r="G323" s="32">
        <v>1327006.17</v>
      </c>
      <c r="H323" s="32">
        <f t="shared" si="8"/>
        <v>1327.0061699999999</v>
      </c>
      <c r="I323" s="32">
        <f t="shared" si="8"/>
        <v>1327.0061699999999</v>
      </c>
    </row>
    <row r="324" spans="1:9" ht="12.75">
      <c r="A324" s="28">
        <f t="shared" si="9"/>
        <v>312</v>
      </c>
      <c r="B324" s="202" t="s">
        <v>143</v>
      </c>
      <c r="C324" s="203" t="s">
        <v>33</v>
      </c>
      <c r="D324" s="203" t="s">
        <v>352</v>
      </c>
      <c r="E324" s="203" t="s">
        <v>14</v>
      </c>
      <c r="F324" s="32">
        <v>779800</v>
      </c>
      <c r="G324" s="32">
        <v>739800</v>
      </c>
      <c r="H324" s="32">
        <f t="shared" si="8"/>
        <v>779.8</v>
      </c>
      <c r="I324" s="32">
        <f t="shared" si="8"/>
        <v>739.8</v>
      </c>
    </row>
    <row r="325" spans="1:9" ht="25.5">
      <c r="A325" s="28">
        <f t="shared" si="9"/>
        <v>313</v>
      </c>
      <c r="B325" s="202" t="s">
        <v>470</v>
      </c>
      <c r="C325" s="203" t="s">
        <v>33</v>
      </c>
      <c r="D325" s="203" t="s">
        <v>584</v>
      </c>
      <c r="E325" s="203" t="s">
        <v>14</v>
      </c>
      <c r="F325" s="32">
        <v>200000</v>
      </c>
      <c r="G325" s="32">
        <v>200000</v>
      </c>
      <c r="H325" s="32">
        <f t="shared" si="8"/>
        <v>200</v>
      </c>
      <c r="I325" s="32">
        <f t="shared" si="8"/>
        <v>200</v>
      </c>
    </row>
    <row r="326" spans="1:9" ht="51">
      <c r="A326" s="28">
        <f t="shared" si="9"/>
        <v>314</v>
      </c>
      <c r="B326" s="202" t="s">
        <v>731</v>
      </c>
      <c r="C326" s="203" t="s">
        <v>33</v>
      </c>
      <c r="D326" s="203" t="s">
        <v>584</v>
      </c>
      <c r="E326" s="203" t="s">
        <v>223</v>
      </c>
      <c r="F326" s="32">
        <v>200000</v>
      </c>
      <c r="G326" s="32">
        <v>200000</v>
      </c>
      <c r="H326" s="32">
        <f t="shared" si="8"/>
        <v>200</v>
      </c>
      <c r="I326" s="32">
        <f t="shared" si="8"/>
        <v>200</v>
      </c>
    </row>
    <row r="327" spans="1:9" ht="38.25">
      <c r="A327" s="28">
        <f t="shared" si="9"/>
        <v>315</v>
      </c>
      <c r="B327" s="202" t="s">
        <v>144</v>
      </c>
      <c r="C327" s="203" t="s">
        <v>33</v>
      </c>
      <c r="D327" s="203" t="s">
        <v>585</v>
      </c>
      <c r="E327" s="203" t="s">
        <v>14</v>
      </c>
      <c r="F327" s="32">
        <v>354800</v>
      </c>
      <c r="G327" s="32">
        <v>314800</v>
      </c>
      <c r="H327" s="32">
        <f t="shared" si="8"/>
        <v>354.8</v>
      </c>
      <c r="I327" s="32">
        <f t="shared" si="8"/>
        <v>314.8</v>
      </c>
    </row>
    <row r="328" spans="1:9" ht="25.5">
      <c r="A328" s="28">
        <f t="shared" si="9"/>
        <v>316</v>
      </c>
      <c r="B328" s="202" t="s">
        <v>98</v>
      </c>
      <c r="C328" s="203" t="s">
        <v>33</v>
      </c>
      <c r="D328" s="203" t="s">
        <v>585</v>
      </c>
      <c r="E328" s="203" t="s">
        <v>87</v>
      </c>
      <c r="F328" s="32">
        <v>354800</v>
      </c>
      <c r="G328" s="32">
        <v>314800</v>
      </c>
      <c r="H328" s="32">
        <f t="shared" si="8"/>
        <v>354.8</v>
      </c>
      <c r="I328" s="32">
        <f t="shared" si="8"/>
        <v>314.8</v>
      </c>
    </row>
    <row r="329" spans="1:9" ht="25.5">
      <c r="A329" s="28">
        <f t="shared" si="9"/>
        <v>317</v>
      </c>
      <c r="B329" s="202" t="s">
        <v>656</v>
      </c>
      <c r="C329" s="203" t="s">
        <v>33</v>
      </c>
      <c r="D329" s="203" t="s">
        <v>587</v>
      </c>
      <c r="E329" s="203" t="s">
        <v>14</v>
      </c>
      <c r="F329" s="32">
        <v>225000</v>
      </c>
      <c r="G329" s="32">
        <v>225000</v>
      </c>
      <c r="H329" s="32">
        <f t="shared" si="8"/>
        <v>225</v>
      </c>
      <c r="I329" s="32">
        <f t="shared" si="8"/>
        <v>225</v>
      </c>
    </row>
    <row r="330" spans="1:9" ht="25.5">
      <c r="A330" s="28">
        <f t="shared" si="9"/>
        <v>318</v>
      </c>
      <c r="B330" s="202" t="s">
        <v>98</v>
      </c>
      <c r="C330" s="203" t="s">
        <v>33</v>
      </c>
      <c r="D330" s="203" t="s">
        <v>587</v>
      </c>
      <c r="E330" s="203" t="s">
        <v>87</v>
      </c>
      <c r="F330" s="32">
        <v>225000</v>
      </c>
      <c r="G330" s="32">
        <v>225000</v>
      </c>
      <c r="H330" s="32">
        <f t="shared" si="8"/>
        <v>225</v>
      </c>
      <c r="I330" s="32">
        <f t="shared" si="8"/>
        <v>225</v>
      </c>
    </row>
    <row r="331" spans="1:9" ht="12.75">
      <c r="A331" s="28">
        <f t="shared" si="9"/>
        <v>319</v>
      </c>
      <c r="B331" s="202" t="s">
        <v>61</v>
      </c>
      <c r="C331" s="203" t="s">
        <v>34</v>
      </c>
      <c r="D331" s="203" t="s">
        <v>261</v>
      </c>
      <c r="E331" s="203" t="s">
        <v>14</v>
      </c>
      <c r="F331" s="32">
        <v>14716734</v>
      </c>
      <c r="G331" s="32">
        <v>25371603</v>
      </c>
      <c r="H331" s="32">
        <f t="shared" si="8"/>
        <v>14716.734</v>
      </c>
      <c r="I331" s="32">
        <f t="shared" si="8"/>
        <v>25371.603</v>
      </c>
    </row>
    <row r="332" spans="1:9" ht="38.25">
      <c r="A332" s="28">
        <f t="shared" si="9"/>
        <v>320</v>
      </c>
      <c r="B332" s="202" t="s">
        <v>641</v>
      </c>
      <c r="C332" s="203" t="s">
        <v>34</v>
      </c>
      <c r="D332" s="203" t="s">
        <v>315</v>
      </c>
      <c r="E332" s="203" t="s">
        <v>14</v>
      </c>
      <c r="F332" s="32">
        <v>10102876</v>
      </c>
      <c r="G332" s="32">
        <v>13971469.21</v>
      </c>
      <c r="H332" s="32">
        <f t="shared" si="8"/>
        <v>10102.876</v>
      </c>
      <c r="I332" s="32">
        <f t="shared" si="8"/>
        <v>13971.469210000001</v>
      </c>
    </row>
    <row r="333" spans="1:9" ht="38.25">
      <c r="A333" s="28">
        <f t="shared" si="9"/>
        <v>321</v>
      </c>
      <c r="B333" s="202" t="s">
        <v>651</v>
      </c>
      <c r="C333" s="203" t="s">
        <v>34</v>
      </c>
      <c r="D333" s="203" t="s">
        <v>337</v>
      </c>
      <c r="E333" s="203" t="s">
        <v>14</v>
      </c>
      <c r="F333" s="32">
        <v>9855300</v>
      </c>
      <c r="G333" s="32">
        <v>10249400</v>
      </c>
      <c r="H333" s="32">
        <f t="shared" si="8"/>
        <v>9855.3</v>
      </c>
      <c r="I333" s="32">
        <f t="shared" si="8"/>
        <v>10249.4</v>
      </c>
    </row>
    <row r="334" spans="1:9" ht="102">
      <c r="A334" s="28">
        <f t="shared" si="9"/>
        <v>322</v>
      </c>
      <c r="B334" s="202" t="s">
        <v>729</v>
      </c>
      <c r="C334" s="203" t="s">
        <v>34</v>
      </c>
      <c r="D334" s="203" t="s">
        <v>413</v>
      </c>
      <c r="E334" s="203" t="s">
        <v>14</v>
      </c>
      <c r="F334" s="32">
        <v>1062700</v>
      </c>
      <c r="G334" s="32">
        <v>1105200</v>
      </c>
      <c r="H334" s="32">
        <f aca="true" t="shared" si="10" ref="H334:I397">F334/1000</f>
        <v>1062.7</v>
      </c>
      <c r="I334" s="32">
        <f t="shared" si="10"/>
        <v>1105.2</v>
      </c>
    </row>
    <row r="335" spans="1:9" ht="25.5">
      <c r="A335" s="28">
        <f aca="true" t="shared" si="11" ref="A335:A398">1+A334</f>
        <v>323</v>
      </c>
      <c r="B335" s="202" t="s">
        <v>98</v>
      </c>
      <c r="C335" s="203" t="s">
        <v>34</v>
      </c>
      <c r="D335" s="203" t="s">
        <v>413</v>
      </c>
      <c r="E335" s="203" t="s">
        <v>87</v>
      </c>
      <c r="F335" s="32">
        <v>1062700</v>
      </c>
      <c r="G335" s="32">
        <v>1105200</v>
      </c>
      <c r="H335" s="32">
        <f t="shared" si="10"/>
        <v>1062.7</v>
      </c>
      <c r="I335" s="32">
        <f t="shared" si="10"/>
        <v>1105.2</v>
      </c>
    </row>
    <row r="336" spans="1:9" ht="51">
      <c r="A336" s="28">
        <f t="shared" si="11"/>
        <v>324</v>
      </c>
      <c r="B336" s="202" t="s">
        <v>730</v>
      </c>
      <c r="C336" s="203" t="s">
        <v>34</v>
      </c>
      <c r="D336" s="203" t="s">
        <v>568</v>
      </c>
      <c r="E336" s="203" t="s">
        <v>14</v>
      </c>
      <c r="F336" s="32">
        <v>8792600</v>
      </c>
      <c r="G336" s="32">
        <v>9144200</v>
      </c>
      <c r="H336" s="32">
        <f t="shared" si="10"/>
        <v>8792.6</v>
      </c>
      <c r="I336" s="32">
        <f t="shared" si="10"/>
        <v>9144.2</v>
      </c>
    </row>
    <row r="337" spans="1:9" ht="25.5">
      <c r="A337" s="28">
        <f t="shared" si="11"/>
        <v>325</v>
      </c>
      <c r="B337" s="202" t="s">
        <v>98</v>
      </c>
      <c r="C337" s="203" t="s">
        <v>34</v>
      </c>
      <c r="D337" s="203" t="s">
        <v>568</v>
      </c>
      <c r="E337" s="203" t="s">
        <v>87</v>
      </c>
      <c r="F337" s="32">
        <v>8792600</v>
      </c>
      <c r="G337" s="32">
        <v>9144200</v>
      </c>
      <c r="H337" s="32">
        <f t="shared" si="10"/>
        <v>8792.6</v>
      </c>
      <c r="I337" s="32">
        <f t="shared" si="10"/>
        <v>9144.2</v>
      </c>
    </row>
    <row r="338" spans="1:9" ht="38.25">
      <c r="A338" s="28">
        <f t="shared" si="11"/>
        <v>326</v>
      </c>
      <c r="B338" s="202" t="s">
        <v>657</v>
      </c>
      <c r="C338" s="203" t="s">
        <v>34</v>
      </c>
      <c r="D338" s="203" t="s">
        <v>572</v>
      </c>
      <c r="E338" s="203" t="s">
        <v>14</v>
      </c>
      <c r="F338" s="32">
        <v>247576</v>
      </c>
      <c r="G338" s="32">
        <v>3722069.21</v>
      </c>
      <c r="H338" s="32">
        <f t="shared" si="10"/>
        <v>247.576</v>
      </c>
      <c r="I338" s="32">
        <f t="shared" si="10"/>
        <v>3722.06921</v>
      </c>
    </row>
    <row r="339" spans="1:9" ht="51">
      <c r="A339" s="28">
        <f t="shared" si="11"/>
        <v>327</v>
      </c>
      <c r="B339" s="202" t="s">
        <v>137</v>
      </c>
      <c r="C339" s="203" t="s">
        <v>34</v>
      </c>
      <c r="D339" s="203" t="s">
        <v>573</v>
      </c>
      <c r="E339" s="203" t="s">
        <v>14</v>
      </c>
      <c r="F339" s="32">
        <v>247576</v>
      </c>
      <c r="G339" s="32">
        <v>3722069.21</v>
      </c>
      <c r="H339" s="32">
        <f t="shared" si="10"/>
        <v>247.576</v>
      </c>
      <c r="I339" s="32">
        <f t="shared" si="10"/>
        <v>3722.06921</v>
      </c>
    </row>
    <row r="340" spans="1:9" ht="36" customHeight="1">
      <c r="A340" s="28">
        <f t="shared" si="11"/>
        <v>328</v>
      </c>
      <c r="B340" s="202" t="s">
        <v>100</v>
      </c>
      <c r="C340" s="203" t="s">
        <v>34</v>
      </c>
      <c r="D340" s="203" t="s">
        <v>573</v>
      </c>
      <c r="E340" s="203" t="s">
        <v>88</v>
      </c>
      <c r="F340" s="32">
        <v>30000</v>
      </c>
      <c r="G340" s="32">
        <v>3266493.21</v>
      </c>
      <c r="H340" s="32">
        <f t="shared" si="10"/>
        <v>30</v>
      </c>
      <c r="I340" s="32">
        <f t="shared" si="10"/>
        <v>3266.49321</v>
      </c>
    </row>
    <row r="341" spans="1:9" ht="25.5">
      <c r="A341" s="28">
        <f t="shared" si="11"/>
        <v>329</v>
      </c>
      <c r="B341" s="202" t="s">
        <v>98</v>
      </c>
      <c r="C341" s="203" t="s">
        <v>34</v>
      </c>
      <c r="D341" s="203" t="s">
        <v>573</v>
      </c>
      <c r="E341" s="203" t="s">
        <v>87</v>
      </c>
      <c r="F341" s="32">
        <v>216076</v>
      </c>
      <c r="G341" s="32">
        <v>454076</v>
      </c>
      <c r="H341" s="32">
        <f t="shared" si="10"/>
        <v>216.076</v>
      </c>
      <c r="I341" s="32">
        <f t="shared" si="10"/>
        <v>454.076</v>
      </c>
    </row>
    <row r="342" spans="1:9" ht="12.75">
      <c r="A342" s="28">
        <f t="shared" si="11"/>
        <v>330</v>
      </c>
      <c r="B342" s="202" t="s">
        <v>101</v>
      </c>
      <c r="C342" s="203" t="s">
        <v>34</v>
      </c>
      <c r="D342" s="203" t="s">
        <v>573</v>
      </c>
      <c r="E342" s="203" t="s">
        <v>89</v>
      </c>
      <c r="F342" s="32">
        <v>1500</v>
      </c>
      <c r="G342" s="32">
        <v>1500</v>
      </c>
      <c r="H342" s="32">
        <f t="shared" si="10"/>
        <v>1.5</v>
      </c>
      <c r="I342" s="32">
        <f t="shared" si="10"/>
        <v>1.5</v>
      </c>
    </row>
    <row r="343" spans="1:9" ht="51">
      <c r="A343" s="28">
        <f t="shared" si="11"/>
        <v>331</v>
      </c>
      <c r="B343" s="202" t="s">
        <v>602</v>
      </c>
      <c r="C343" s="203" t="s">
        <v>34</v>
      </c>
      <c r="D343" s="203" t="s">
        <v>264</v>
      </c>
      <c r="E343" s="203" t="s">
        <v>14</v>
      </c>
      <c r="F343" s="32">
        <v>4613858</v>
      </c>
      <c r="G343" s="32">
        <v>11400133.79</v>
      </c>
      <c r="H343" s="32">
        <f t="shared" si="10"/>
        <v>4613.858</v>
      </c>
      <c r="I343" s="32">
        <f t="shared" si="10"/>
        <v>11400.13379</v>
      </c>
    </row>
    <row r="344" spans="1:9" ht="25.5">
      <c r="A344" s="28">
        <f t="shared" si="11"/>
        <v>332</v>
      </c>
      <c r="B344" s="202" t="s">
        <v>97</v>
      </c>
      <c r="C344" s="203" t="s">
        <v>34</v>
      </c>
      <c r="D344" s="203" t="s">
        <v>477</v>
      </c>
      <c r="E344" s="203" t="s">
        <v>14</v>
      </c>
      <c r="F344" s="32">
        <v>4613858</v>
      </c>
      <c r="G344" s="32">
        <v>11400133.79</v>
      </c>
      <c r="H344" s="32">
        <f t="shared" si="10"/>
        <v>4613.858</v>
      </c>
      <c r="I344" s="32">
        <f t="shared" si="10"/>
        <v>11400.13379</v>
      </c>
    </row>
    <row r="345" spans="1:9" ht="25.5">
      <c r="A345" s="28">
        <f t="shared" si="11"/>
        <v>333</v>
      </c>
      <c r="B345" s="202" t="s">
        <v>96</v>
      </c>
      <c r="C345" s="203" t="s">
        <v>34</v>
      </c>
      <c r="D345" s="203" t="s">
        <v>477</v>
      </c>
      <c r="E345" s="203" t="s">
        <v>86</v>
      </c>
      <c r="F345" s="32">
        <v>4613858</v>
      </c>
      <c r="G345" s="32">
        <v>11400133.79</v>
      </c>
      <c r="H345" s="32">
        <f t="shared" si="10"/>
        <v>4613.858</v>
      </c>
      <c r="I345" s="32">
        <f t="shared" si="10"/>
        <v>11400.13379</v>
      </c>
    </row>
    <row r="346" spans="1:9" ht="12.75">
      <c r="A346" s="28">
        <f t="shared" si="11"/>
        <v>334</v>
      </c>
      <c r="B346" s="202" t="s">
        <v>62</v>
      </c>
      <c r="C346" s="203" t="s">
        <v>35</v>
      </c>
      <c r="D346" s="203" t="s">
        <v>261</v>
      </c>
      <c r="E346" s="203" t="s">
        <v>14</v>
      </c>
      <c r="F346" s="32">
        <v>31298852.29</v>
      </c>
      <c r="G346" s="32">
        <v>42044454.87</v>
      </c>
      <c r="H346" s="32">
        <f t="shared" si="10"/>
        <v>31298.85229</v>
      </c>
      <c r="I346" s="32">
        <f t="shared" si="10"/>
        <v>42044.454869999994</v>
      </c>
    </row>
    <row r="347" spans="1:9" ht="12.75">
      <c r="A347" s="28">
        <f t="shared" si="11"/>
        <v>335</v>
      </c>
      <c r="B347" s="202" t="s">
        <v>63</v>
      </c>
      <c r="C347" s="203" t="s">
        <v>36</v>
      </c>
      <c r="D347" s="203" t="s">
        <v>261</v>
      </c>
      <c r="E347" s="203" t="s">
        <v>14</v>
      </c>
      <c r="F347" s="32">
        <v>24638262.99</v>
      </c>
      <c r="G347" s="32">
        <v>35248992.57</v>
      </c>
      <c r="H347" s="32">
        <f t="shared" si="10"/>
        <v>24638.26299</v>
      </c>
      <c r="I347" s="32">
        <f t="shared" si="10"/>
        <v>35248.99257</v>
      </c>
    </row>
    <row r="348" spans="1:9" ht="51">
      <c r="A348" s="28">
        <f t="shared" si="11"/>
        <v>336</v>
      </c>
      <c r="B348" s="202" t="s">
        <v>650</v>
      </c>
      <c r="C348" s="203" t="s">
        <v>36</v>
      </c>
      <c r="D348" s="203" t="s">
        <v>346</v>
      </c>
      <c r="E348" s="203" t="s">
        <v>14</v>
      </c>
      <c r="F348" s="32">
        <v>24638262.99</v>
      </c>
      <c r="G348" s="32">
        <v>35248992.57</v>
      </c>
      <c r="H348" s="32">
        <f t="shared" si="10"/>
        <v>24638.26299</v>
      </c>
      <c r="I348" s="32">
        <f t="shared" si="10"/>
        <v>35248.99257</v>
      </c>
    </row>
    <row r="349" spans="1:9" ht="12.75">
      <c r="A349" s="28">
        <f t="shared" si="11"/>
        <v>337</v>
      </c>
      <c r="B349" s="202" t="s">
        <v>145</v>
      </c>
      <c r="C349" s="203" t="s">
        <v>36</v>
      </c>
      <c r="D349" s="203" t="s">
        <v>353</v>
      </c>
      <c r="E349" s="203" t="s">
        <v>14</v>
      </c>
      <c r="F349" s="32">
        <v>24638262.99</v>
      </c>
      <c r="G349" s="32">
        <v>35248992.57</v>
      </c>
      <c r="H349" s="32">
        <f t="shared" si="10"/>
        <v>24638.26299</v>
      </c>
      <c r="I349" s="32">
        <f t="shared" si="10"/>
        <v>35248.99257</v>
      </c>
    </row>
    <row r="350" spans="1:9" ht="12.75">
      <c r="A350" s="28">
        <f t="shared" si="11"/>
        <v>338</v>
      </c>
      <c r="B350" s="202" t="s">
        <v>146</v>
      </c>
      <c r="C350" s="203" t="s">
        <v>36</v>
      </c>
      <c r="D350" s="203" t="s">
        <v>354</v>
      </c>
      <c r="E350" s="203" t="s">
        <v>14</v>
      </c>
      <c r="F350" s="32">
        <v>16791616.32</v>
      </c>
      <c r="G350" s="32">
        <v>17302463.94</v>
      </c>
      <c r="H350" s="32">
        <f t="shared" si="10"/>
        <v>16791.61632</v>
      </c>
      <c r="I350" s="32">
        <f t="shared" si="10"/>
        <v>17302.46394</v>
      </c>
    </row>
    <row r="351" spans="1:9" ht="12.75">
      <c r="A351" s="28">
        <f t="shared" si="11"/>
        <v>339</v>
      </c>
      <c r="B351" s="202" t="s">
        <v>100</v>
      </c>
      <c r="C351" s="203" t="s">
        <v>36</v>
      </c>
      <c r="D351" s="203" t="s">
        <v>354</v>
      </c>
      <c r="E351" s="203" t="s">
        <v>88</v>
      </c>
      <c r="F351" s="32">
        <v>15312882.17</v>
      </c>
      <c r="G351" s="32">
        <v>15923729.79</v>
      </c>
      <c r="H351" s="32">
        <f t="shared" si="10"/>
        <v>15312.88217</v>
      </c>
      <c r="I351" s="32">
        <f t="shared" si="10"/>
        <v>15923.72979</v>
      </c>
    </row>
    <row r="352" spans="1:9" ht="25.5">
      <c r="A352" s="28">
        <f t="shared" si="11"/>
        <v>340</v>
      </c>
      <c r="B352" s="202" t="s">
        <v>98</v>
      </c>
      <c r="C352" s="203" t="s">
        <v>36</v>
      </c>
      <c r="D352" s="203" t="s">
        <v>354</v>
      </c>
      <c r="E352" s="203" t="s">
        <v>87</v>
      </c>
      <c r="F352" s="32">
        <v>1108734.15</v>
      </c>
      <c r="G352" s="32">
        <v>1008734.15</v>
      </c>
      <c r="H352" s="32">
        <f t="shared" si="10"/>
        <v>1108.73415</v>
      </c>
      <c r="I352" s="32">
        <f t="shared" si="10"/>
        <v>1008.73415</v>
      </c>
    </row>
    <row r="353" spans="1:9" ht="12.75">
      <c r="A353" s="28">
        <f t="shared" si="11"/>
        <v>341</v>
      </c>
      <c r="B353" s="202" t="s">
        <v>101</v>
      </c>
      <c r="C353" s="203" t="s">
        <v>36</v>
      </c>
      <c r="D353" s="203" t="s">
        <v>354</v>
      </c>
      <c r="E353" s="203" t="s">
        <v>89</v>
      </c>
      <c r="F353" s="32">
        <v>370000</v>
      </c>
      <c r="G353" s="32">
        <v>370000</v>
      </c>
      <c r="H353" s="32">
        <f t="shared" si="10"/>
        <v>370</v>
      </c>
      <c r="I353" s="32">
        <f t="shared" si="10"/>
        <v>370</v>
      </c>
    </row>
    <row r="354" spans="1:9" ht="38.25">
      <c r="A354" s="28">
        <f t="shared" si="11"/>
        <v>342</v>
      </c>
      <c r="B354" s="202" t="s">
        <v>221</v>
      </c>
      <c r="C354" s="203" t="s">
        <v>36</v>
      </c>
      <c r="D354" s="203" t="s">
        <v>355</v>
      </c>
      <c r="E354" s="203" t="s">
        <v>14</v>
      </c>
      <c r="F354" s="32">
        <v>102261.31</v>
      </c>
      <c r="G354" s="32">
        <v>102261.31</v>
      </c>
      <c r="H354" s="32">
        <f t="shared" si="10"/>
        <v>102.26131</v>
      </c>
      <c r="I354" s="32">
        <f t="shared" si="10"/>
        <v>102.26131</v>
      </c>
    </row>
    <row r="355" spans="1:9" ht="25.5">
      <c r="A355" s="28">
        <f t="shared" si="11"/>
        <v>343</v>
      </c>
      <c r="B355" s="202" t="s">
        <v>98</v>
      </c>
      <c r="C355" s="203" t="s">
        <v>36</v>
      </c>
      <c r="D355" s="203" t="s">
        <v>355</v>
      </c>
      <c r="E355" s="203" t="s">
        <v>87</v>
      </c>
      <c r="F355" s="32">
        <v>102261.31</v>
      </c>
      <c r="G355" s="32">
        <v>102261.31</v>
      </c>
      <c r="H355" s="32">
        <f t="shared" si="10"/>
        <v>102.26131</v>
      </c>
      <c r="I355" s="32">
        <f t="shared" si="10"/>
        <v>102.26131</v>
      </c>
    </row>
    <row r="356" spans="1:9" ht="25.5">
      <c r="A356" s="28">
        <f t="shared" si="11"/>
        <v>344</v>
      </c>
      <c r="B356" s="202" t="s">
        <v>147</v>
      </c>
      <c r="C356" s="203" t="s">
        <v>36</v>
      </c>
      <c r="D356" s="203" t="s">
        <v>356</v>
      </c>
      <c r="E356" s="203" t="s">
        <v>14</v>
      </c>
      <c r="F356" s="32">
        <v>141675</v>
      </c>
      <c r="G356" s="32">
        <v>141675</v>
      </c>
      <c r="H356" s="32">
        <f t="shared" si="10"/>
        <v>141.675</v>
      </c>
      <c r="I356" s="32">
        <f t="shared" si="10"/>
        <v>141.675</v>
      </c>
    </row>
    <row r="357" spans="1:9" ht="25.5">
      <c r="A357" s="28">
        <f t="shared" si="11"/>
        <v>345</v>
      </c>
      <c r="B357" s="202" t="s">
        <v>98</v>
      </c>
      <c r="C357" s="203" t="s">
        <v>36</v>
      </c>
      <c r="D357" s="203" t="s">
        <v>356</v>
      </c>
      <c r="E357" s="203" t="s">
        <v>87</v>
      </c>
      <c r="F357" s="32">
        <v>141675</v>
      </c>
      <c r="G357" s="32">
        <v>141675</v>
      </c>
      <c r="H357" s="32">
        <f t="shared" si="10"/>
        <v>141.675</v>
      </c>
      <c r="I357" s="32">
        <f t="shared" si="10"/>
        <v>141.675</v>
      </c>
    </row>
    <row r="358" spans="1:9" ht="25.5">
      <c r="A358" s="28">
        <f t="shared" si="11"/>
        <v>346</v>
      </c>
      <c r="B358" s="202" t="s">
        <v>148</v>
      </c>
      <c r="C358" s="203" t="s">
        <v>36</v>
      </c>
      <c r="D358" s="203" t="s">
        <v>357</v>
      </c>
      <c r="E358" s="203" t="s">
        <v>14</v>
      </c>
      <c r="F358" s="32">
        <v>48000</v>
      </c>
      <c r="G358" s="32">
        <v>48000</v>
      </c>
      <c r="H358" s="32">
        <f t="shared" si="10"/>
        <v>48</v>
      </c>
      <c r="I358" s="32">
        <f t="shared" si="10"/>
        <v>48</v>
      </c>
    </row>
    <row r="359" spans="1:9" ht="25.5">
      <c r="A359" s="28">
        <f t="shared" si="11"/>
        <v>347</v>
      </c>
      <c r="B359" s="202" t="s">
        <v>98</v>
      </c>
      <c r="C359" s="203" t="s">
        <v>36</v>
      </c>
      <c r="D359" s="203" t="s">
        <v>357</v>
      </c>
      <c r="E359" s="203" t="s">
        <v>87</v>
      </c>
      <c r="F359" s="32">
        <v>48000</v>
      </c>
      <c r="G359" s="32">
        <v>48000</v>
      </c>
      <c r="H359" s="32">
        <f t="shared" si="10"/>
        <v>48</v>
      </c>
      <c r="I359" s="32">
        <f t="shared" si="10"/>
        <v>48</v>
      </c>
    </row>
    <row r="360" spans="1:9" ht="12.75">
      <c r="A360" s="28">
        <f t="shared" si="11"/>
        <v>348</v>
      </c>
      <c r="B360" s="202" t="s">
        <v>149</v>
      </c>
      <c r="C360" s="203" t="s">
        <v>36</v>
      </c>
      <c r="D360" s="203" t="s">
        <v>358</v>
      </c>
      <c r="E360" s="203" t="s">
        <v>14</v>
      </c>
      <c r="F360" s="32">
        <v>393500</v>
      </c>
      <c r="G360" s="32">
        <v>143500</v>
      </c>
      <c r="H360" s="32">
        <f t="shared" si="10"/>
        <v>393.5</v>
      </c>
      <c r="I360" s="32">
        <f t="shared" si="10"/>
        <v>143.5</v>
      </c>
    </row>
    <row r="361" spans="1:9" ht="25.5">
      <c r="A361" s="28">
        <f t="shared" si="11"/>
        <v>349</v>
      </c>
      <c r="B361" s="202" t="s">
        <v>98</v>
      </c>
      <c r="C361" s="203" t="s">
        <v>36</v>
      </c>
      <c r="D361" s="203" t="s">
        <v>358</v>
      </c>
      <c r="E361" s="203" t="s">
        <v>87</v>
      </c>
      <c r="F361" s="32">
        <v>393500</v>
      </c>
      <c r="G361" s="32">
        <v>143500</v>
      </c>
      <c r="H361" s="32">
        <f t="shared" si="10"/>
        <v>393.5</v>
      </c>
      <c r="I361" s="32">
        <f t="shared" si="10"/>
        <v>143.5</v>
      </c>
    </row>
    <row r="362" spans="1:9" ht="89.25">
      <c r="A362" s="28">
        <f t="shared" si="11"/>
        <v>350</v>
      </c>
      <c r="B362" s="202" t="s">
        <v>424</v>
      </c>
      <c r="C362" s="203" t="s">
        <v>36</v>
      </c>
      <c r="D362" s="203" t="s">
        <v>425</v>
      </c>
      <c r="E362" s="203" t="s">
        <v>14</v>
      </c>
      <c r="F362" s="32">
        <v>150000</v>
      </c>
      <c r="G362" s="32">
        <v>150000</v>
      </c>
      <c r="H362" s="32">
        <f t="shared" si="10"/>
        <v>150</v>
      </c>
      <c r="I362" s="32">
        <f t="shared" si="10"/>
        <v>150</v>
      </c>
    </row>
    <row r="363" spans="1:9" ht="25.5">
      <c r="A363" s="28">
        <f t="shared" si="11"/>
        <v>351</v>
      </c>
      <c r="B363" s="202" t="s">
        <v>98</v>
      </c>
      <c r="C363" s="203" t="s">
        <v>36</v>
      </c>
      <c r="D363" s="203" t="s">
        <v>425</v>
      </c>
      <c r="E363" s="203" t="s">
        <v>87</v>
      </c>
      <c r="F363" s="32">
        <v>150000</v>
      </c>
      <c r="G363" s="32">
        <v>150000</v>
      </c>
      <c r="H363" s="32">
        <f t="shared" si="10"/>
        <v>150</v>
      </c>
      <c r="I363" s="32">
        <f t="shared" si="10"/>
        <v>150</v>
      </c>
    </row>
    <row r="364" spans="1:9" ht="25.5">
      <c r="A364" s="28">
        <f t="shared" si="11"/>
        <v>352</v>
      </c>
      <c r="B364" s="202" t="s">
        <v>1230</v>
      </c>
      <c r="C364" s="203" t="s">
        <v>36</v>
      </c>
      <c r="D364" s="203" t="s">
        <v>1196</v>
      </c>
      <c r="E364" s="203" t="s">
        <v>14</v>
      </c>
      <c r="F364" s="32">
        <v>7011210.36</v>
      </c>
      <c r="G364" s="32">
        <v>17361092.32</v>
      </c>
      <c r="H364" s="32">
        <f t="shared" si="10"/>
        <v>7011.21036</v>
      </c>
      <c r="I364" s="32">
        <f t="shared" si="10"/>
        <v>17361.09232</v>
      </c>
    </row>
    <row r="365" spans="1:9" ht="12.75">
      <c r="A365" s="28">
        <f t="shared" si="11"/>
        <v>353</v>
      </c>
      <c r="B365" s="202" t="s">
        <v>102</v>
      </c>
      <c r="C365" s="203" t="s">
        <v>36</v>
      </c>
      <c r="D365" s="203" t="s">
        <v>1196</v>
      </c>
      <c r="E365" s="203" t="s">
        <v>90</v>
      </c>
      <c r="F365" s="32">
        <v>7011210.36</v>
      </c>
      <c r="G365" s="32">
        <v>17361092.32</v>
      </c>
      <c r="H365" s="32">
        <f t="shared" si="10"/>
        <v>7011.21036</v>
      </c>
      <c r="I365" s="32">
        <f t="shared" si="10"/>
        <v>17361.09232</v>
      </c>
    </row>
    <row r="366" spans="1:9" ht="12.75">
      <c r="A366" s="28">
        <f t="shared" si="11"/>
        <v>354</v>
      </c>
      <c r="B366" s="202" t="s">
        <v>64</v>
      </c>
      <c r="C366" s="203" t="s">
        <v>0</v>
      </c>
      <c r="D366" s="203" t="s">
        <v>261</v>
      </c>
      <c r="E366" s="203" t="s">
        <v>14</v>
      </c>
      <c r="F366" s="32">
        <v>6660589.3</v>
      </c>
      <c r="G366" s="32">
        <v>6795462.3</v>
      </c>
      <c r="H366" s="32">
        <f t="shared" si="10"/>
        <v>6660.5893</v>
      </c>
      <c r="I366" s="32">
        <f t="shared" si="10"/>
        <v>6795.4623</v>
      </c>
    </row>
    <row r="367" spans="1:9" ht="51">
      <c r="A367" s="28">
        <f t="shared" si="11"/>
        <v>355</v>
      </c>
      <c r="B367" s="202" t="s">
        <v>602</v>
      </c>
      <c r="C367" s="203" t="s">
        <v>0</v>
      </c>
      <c r="D367" s="203" t="s">
        <v>264</v>
      </c>
      <c r="E367" s="203" t="s">
        <v>14</v>
      </c>
      <c r="F367" s="32">
        <v>6660589.3</v>
      </c>
      <c r="G367" s="32">
        <v>6795462.3</v>
      </c>
      <c r="H367" s="32">
        <f t="shared" si="10"/>
        <v>6660.5893</v>
      </c>
      <c r="I367" s="32">
        <f t="shared" si="10"/>
        <v>6795.4623</v>
      </c>
    </row>
    <row r="368" spans="1:9" ht="25.5">
      <c r="A368" s="28">
        <f t="shared" si="11"/>
        <v>356</v>
      </c>
      <c r="B368" s="202" t="s">
        <v>97</v>
      </c>
      <c r="C368" s="203" t="s">
        <v>0</v>
      </c>
      <c r="D368" s="203" t="s">
        <v>477</v>
      </c>
      <c r="E368" s="203" t="s">
        <v>14</v>
      </c>
      <c r="F368" s="32">
        <v>6660589.3</v>
      </c>
      <c r="G368" s="32">
        <v>6795462.3</v>
      </c>
      <c r="H368" s="32">
        <f t="shared" si="10"/>
        <v>6660.5893</v>
      </c>
      <c r="I368" s="32">
        <f t="shared" si="10"/>
        <v>6795.4623</v>
      </c>
    </row>
    <row r="369" spans="1:9" ht="25.5">
      <c r="A369" s="28">
        <f t="shared" si="11"/>
        <v>357</v>
      </c>
      <c r="B369" s="202" t="s">
        <v>96</v>
      </c>
      <c r="C369" s="203" t="s">
        <v>0</v>
      </c>
      <c r="D369" s="203" t="s">
        <v>477</v>
      </c>
      <c r="E369" s="203" t="s">
        <v>86</v>
      </c>
      <c r="F369" s="32">
        <v>6483829.3</v>
      </c>
      <c r="G369" s="32">
        <v>6618702.3</v>
      </c>
      <c r="H369" s="32">
        <f t="shared" si="10"/>
        <v>6483.829299999999</v>
      </c>
      <c r="I369" s="32">
        <f t="shared" si="10"/>
        <v>6618.7023</v>
      </c>
    </row>
    <row r="370" spans="1:9" ht="25.5">
      <c r="A370" s="28">
        <f t="shared" si="11"/>
        <v>358</v>
      </c>
      <c r="B370" s="202" t="s">
        <v>98</v>
      </c>
      <c r="C370" s="203" t="s">
        <v>0</v>
      </c>
      <c r="D370" s="203" t="s">
        <v>477</v>
      </c>
      <c r="E370" s="203" t="s">
        <v>87</v>
      </c>
      <c r="F370" s="32">
        <v>176760</v>
      </c>
      <c r="G370" s="32">
        <v>176760</v>
      </c>
      <c r="H370" s="32">
        <f t="shared" si="10"/>
        <v>176.76</v>
      </c>
      <c r="I370" s="32">
        <f t="shared" si="10"/>
        <v>176.76</v>
      </c>
    </row>
    <row r="371" spans="1:9" ht="12.75">
      <c r="A371" s="28">
        <f t="shared" si="11"/>
        <v>359</v>
      </c>
      <c r="B371" s="202" t="s">
        <v>65</v>
      </c>
      <c r="C371" s="203" t="s">
        <v>37</v>
      </c>
      <c r="D371" s="203" t="s">
        <v>261</v>
      </c>
      <c r="E371" s="203" t="s">
        <v>14</v>
      </c>
      <c r="F371" s="32">
        <v>121442453</v>
      </c>
      <c r="G371" s="32">
        <v>126031623</v>
      </c>
      <c r="H371" s="32">
        <f t="shared" si="10"/>
        <v>121442.453</v>
      </c>
      <c r="I371" s="32">
        <f t="shared" si="10"/>
        <v>126031.623</v>
      </c>
    </row>
    <row r="372" spans="1:13" ht="12.75">
      <c r="A372" s="28">
        <f t="shared" si="11"/>
        <v>360</v>
      </c>
      <c r="B372" s="202" t="s">
        <v>66</v>
      </c>
      <c r="C372" s="203" t="s">
        <v>38</v>
      </c>
      <c r="D372" s="203" t="s">
        <v>261</v>
      </c>
      <c r="E372" s="203" t="s">
        <v>14</v>
      </c>
      <c r="F372" s="32">
        <v>6456987</v>
      </c>
      <c r="G372" s="32">
        <v>6715267</v>
      </c>
      <c r="H372" s="32">
        <f t="shared" si="10"/>
        <v>6456.987</v>
      </c>
      <c r="I372" s="32">
        <f t="shared" si="10"/>
        <v>6715.267</v>
      </c>
      <c r="L372" s="33"/>
      <c r="M372" s="33"/>
    </row>
    <row r="373" spans="1:9" ht="51">
      <c r="A373" s="28">
        <f t="shared" si="11"/>
        <v>361</v>
      </c>
      <c r="B373" s="202" t="s">
        <v>602</v>
      </c>
      <c r="C373" s="203" t="s">
        <v>38</v>
      </c>
      <c r="D373" s="203" t="s">
        <v>264</v>
      </c>
      <c r="E373" s="203" t="s">
        <v>14</v>
      </c>
      <c r="F373" s="32">
        <v>6456987</v>
      </c>
      <c r="G373" s="32">
        <v>6715267</v>
      </c>
      <c r="H373" s="32">
        <f t="shared" si="10"/>
        <v>6456.987</v>
      </c>
      <c r="I373" s="32">
        <f t="shared" si="10"/>
        <v>6715.267</v>
      </c>
    </row>
    <row r="374" spans="1:9" ht="12.75">
      <c r="A374" s="28">
        <f t="shared" si="11"/>
        <v>362</v>
      </c>
      <c r="B374" s="202" t="s">
        <v>116</v>
      </c>
      <c r="C374" s="203" t="s">
        <v>38</v>
      </c>
      <c r="D374" s="203" t="s">
        <v>382</v>
      </c>
      <c r="E374" s="203" t="s">
        <v>14</v>
      </c>
      <c r="F374" s="32">
        <v>6456987</v>
      </c>
      <c r="G374" s="32">
        <v>6715267</v>
      </c>
      <c r="H374" s="32">
        <f t="shared" si="10"/>
        <v>6456.987</v>
      </c>
      <c r="I374" s="32">
        <f t="shared" si="10"/>
        <v>6715.267</v>
      </c>
    </row>
    <row r="375" spans="1:9" ht="25.5">
      <c r="A375" s="28">
        <f t="shared" si="11"/>
        <v>363</v>
      </c>
      <c r="B375" s="202" t="s">
        <v>117</v>
      </c>
      <c r="C375" s="203" t="s">
        <v>38</v>
      </c>
      <c r="D375" s="203" t="s">
        <v>382</v>
      </c>
      <c r="E375" s="203" t="s">
        <v>91</v>
      </c>
      <c r="F375" s="32">
        <v>6456987</v>
      </c>
      <c r="G375" s="32">
        <v>6715267</v>
      </c>
      <c r="H375" s="32">
        <f t="shared" si="10"/>
        <v>6456.987</v>
      </c>
      <c r="I375" s="32">
        <f t="shared" si="10"/>
        <v>6715.267</v>
      </c>
    </row>
    <row r="376" spans="1:9" ht="12.75">
      <c r="A376" s="28">
        <f t="shared" si="11"/>
        <v>364</v>
      </c>
      <c r="B376" s="202" t="s">
        <v>67</v>
      </c>
      <c r="C376" s="203" t="s">
        <v>39</v>
      </c>
      <c r="D376" s="203" t="s">
        <v>261</v>
      </c>
      <c r="E376" s="203" t="s">
        <v>14</v>
      </c>
      <c r="F376" s="32">
        <v>105411559</v>
      </c>
      <c r="G376" s="32">
        <v>109453990</v>
      </c>
      <c r="H376" s="32">
        <f t="shared" si="10"/>
        <v>105411.559</v>
      </c>
      <c r="I376" s="32">
        <f t="shared" si="10"/>
        <v>109453.99</v>
      </c>
    </row>
    <row r="377" spans="1:9" ht="38.25">
      <c r="A377" s="28">
        <f t="shared" si="11"/>
        <v>365</v>
      </c>
      <c r="B377" s="202" t="s">
        <v>625</v>
      </c>
      <c r="C377" s="203" t="s">
        <v>39</v>
      </c>
      <c r="D377" s="203" t="s">
        <v>290</v>
      </c>
      <c r="E377" s="203" t="s">
        <v>14</v>
      </c>
      <c r="F377" s="32">
        <v>200000</v>
      </c>
      <c r="G377" s="32">
        <v>200000</v>
      </c>
      <c r="H377" s="32">
        <f t="shared" si="10"/>
        <v>200</v>
      </c>
      <c r="I377" s="32">
        <f t="shared" si="10"/>
        <v>200</v>
      </c>
    </row>
    <row r="378" spans="1:9" ht="25.5">
      <c r="A378" s="28">
        <f t="shared" si="11"/>
        <v>366</v>
      </c>
      <c r="B378" s="202" t="s">
        <v>639</v>
      </c>
      <c r="C378" s="203" t="s">
        <v>39</v>
      </c>
      <c r="D378" s="203" t="s">
        <v>300</v>
      </c>
      <c r="E378" s="203" t="s">
        <v>14</v>
      </c>
      <c r="F378" s="32">
        <v>200000</v>
      </c>
      <c r="G378" s="32">
        <v>200000</v>
      </c>
      <c r="H378" s="32">
        <f t="shared" si="10"/>
        <v>200</v>
      </c>
      <c r="I378" s="32">
        <f t="shared" si="10"/>
        <v>200</v>
      </c>
    </row>
    <row r="379" spans="1:9" ht="25.5">
      <c r="A379" s="28">
        <f t="shared" si="11"/>
        <v>367</v>
      </c>
      <c r="B379" s="202" t="s">
        <v>823</v>
      </c>
      <c r="C379" s="203" t="s">
        <v>39</v>
      </c>
      <c r="D379" s="203" t="s">
        <v>547</v>
      </c>
      <c r="E379" s="203" t="s">
        <v>14</v>
      </c>
      <c r="F379" s="32">
        <v>200000</v>
      </c>
      <c r="G379" s="32">
        <v>200000</v>
      </c>
      <c r="H379" s="32">
        <f t="shared" si="10"/>
        <v>200</v>
      </c>
      <c r="I379" s="32">
        <f t="shared" si="10"/>
        <v>200</v>
      </c>
    </row>
    <row r="380" spans="1:9" ht="25.5">
      <c r="A380" s="28">
        <f t="shared" si="11"/>
        <v>368</v>
      </c>
      <c r="B380" s="202" t="s">
        <v>118</v>
      </c>
      <c r="C380" s="203" t="s">
        <v>39</v>
      </c>
      <c r="D380" s="203" t="s">
        <v>547</v>
      </c>
      <c r="E380" s="203" t="s">
        <v>92</v>
      </c>
      <c r="F380" s="32">
        <v>200000</v>
      </c>
      <c r="G380" s="32">
        <v>200000</v>
      </c>
      <c r="H380" s="32">
        <f t="shared" si="10"/>
        <v>200</v>
      </c>
      <c r="I380" s="32">
        <f t="shared" si="10"/>
        <v>200</v>
      </c>
    </row>
    <row r="381" spans="1:9" ht="38.25">
      <c r="A381" s="28">
        <f t="shared" si="11"/>
        <v>369</v>
      </c>
      <c r="B381" s="202" t="s">
        <v>613</v>
      </c>
      <c r="C381" s="203" t="s">
        <v>39</v>
      </c>
      <c r="D381" s="203" t="s">
        <v>302</v>
      </c>
      <c r="E381" s="203" t="s">
        <v>14</v>
      </c>
      <c r="F381" s="32">
        <v>105211559</v>
      </c>
      <c r="G381" s="32">
        <v>109253990</v>
      </c>
      <c r="H381" s="32">
        <f t="shared" si="10"/>
        <v>105211.559</v>
      </c>
      <c r="I381" s="32">
        <f t="shared" si="10"/>
        <v>109253.99</v>
      </c>
    </row>
    <row r="382" spans="1:9" ht="38.25">
      <c r="A382" s="28">
        <f t="shared" si="11"/>
        <v>370</v>
      </c>
      <c r="B382" s="202" t="s">
        <v>119</v>
      </c>
      <c r="C382" s="203" t="s">
        <v>39</v>
      </c>
      <c r="D382" s="203" t="s">
        <v>303</v>
      </c>
      <c r="E382" s="203" t="s">
        <v>14</v>
      </c>
      <c r="F382" s="32">
        <v>200000</v>
      </c>
      <c r="G382" s="32">
        <v>200000</v>
      </c>
      <c r="H382" s="32">
        <f t="shared" si="10"/>
        <v>200</v>
      </c>
      <c r="I382" s="32">
        <f t="shared" si="10"/>
        <v>200</v>
      </c>
    </row>
    <row r="383" spans="1:9" ht="12.75">
      <c r="A383" s="28">
        <f t="shared" si="11"/>
        <v>371</v>
      </c>
      <c r="B383" s="202" t="s">
        <v>113</v>
      </c>
      <c r="C383" s="203" t="s">
        <v>39</v>
      </c>
      <c r="D383" s="203" t="s">
        <v>303</v>
      </c>
      <c r="E383" s="203" t="s">
        <v>82</v>
      </c>
      <c r="F383" s="32">
        <v>200000</v>
      </c>
      <c r="G383" s="32">
        <v>200000</v>
      </c>
      <c r="H383" s="32">
        <f t="shared" si="10"/>
        <v>200</v>
      </c>
      <c r="I383" s="32">
        <f t="shared" si="10"/>
        <v>200</v>
      </c>
    </row>
    <row r="384" spans="1:9" ht="25.5">
      <c r="A384" s="28">
        <f t="shared" si="11"/>
        <v>372</v>
      </c>
      <c r="B384" s="202" t="s">
        <v>660</v>
      </c>
      <c r="C384" s="203" t="s">
        <v>39</v>
      </c>
      <c r="D384" s="203" t="s">
        <v>304</v>
      </c>
      <c r="E384" s="203" t="s">
        <v>14</v>
      </c>
      <c r="F384" s="32">
        <v>180000</v>
      </c>
      <c r="G384" s="32">
        <v>380000</v>
      </c>
      <c r="H384" s="32">
        <f t="shared" si="10"/>
        <v>180</v>
      </c>
      <c r="I384" s="32">
        <f t="shared" si="10"/>
        <v>380</v>
      </c>
    </row>
    <row r="385" spans="1:9" ht="51">
      <c r="A385" s="28">
        <f t="shared" si="11"/>
        <v>373</v>
      </c>
      <c r="B385" s="202" t="s">
        <v>731</v>
      </c>
      <c r="C385" s="203" t="s">
        <v>39</v>
      </c>
      <c r="D385" s="203" t="s">
        <v>304</v>
      </c>
      <c r="E385" s="203" t="s">
        <v>223</v>
      </c>
      <c r="F385" s="32">
        <v>180000</v>
      </c>
      <c r="G385" s="32">
        <v>380000</v>
      </c>
      <c r="H385" s="32">
        <f t="shared" si="10"/>
        <v>180</v>
      </c>
      <c r="I385" s="32">
        <f t="shared" si="10"/>
        <v>380</v>
      </c>
    </row>
    <row r="386" spans="1:9" ht="51">
      <c r="A386" s="28">
        <f t="shared" si="11"/>
        <v>374</v>
      </c>
      <c r="B386" s="202" t="s">
        <v>473</v>
      </c>
      <c r="C386" s="203" t="s">
        <v>39</v>
      </c>
      <c r="D386" s="203" t="s">
        <v>442</v>
      </c>
      <c r="E386" s="203" t="s">
        <v>14</v>
      </c>
      <c r="F386" s="32">
        <v>58000</v>
      </c>
      <c r="G386" s="32">
        <v>58000</v>
      </c>
      <c r="H386" s="32">
        <f t="shared" si="10"/>
        <v>58</v>
      </c>
      <c r="I386" s="32">
        <f t="shared" si="10"/>
        <v>58</v>
      </c>
    </row>
    <row r="387" spans="1:9" ht="25.5">
      <c r="A387" s="28">
        <f t="shared" si="11"/>
        <v>375</v>
      </c>
      <c r="B387" s="202" t="s">
        <v>98</v>
      </c>
      <c r="C387" s="203" t="s">
        <v>39</v>
      </c>
      <c r="D387" s="203" t="s">
        <v>442</v>
      </c>
      <c r="E387" s="203" t="s">
        <v>87</v>
      </c>
      <c r="F387" s="32">
        <v>58000</v>
      </c>
      <c r="G387" s="32">
        <v>58000</v>
      </c>
      <c r="H387" s="32">
        <f t="shared" si="10"/>
        <v>58</v>
      </c>
      <c r="I387" s="32">
        <f t="shared" si="10"/>
        <v>58</v>
      </c>
    </row>
    <row r="388" spans="1:9" ht="63.75">
      <c r="A388" s="28">
        <f t="shared" si="11"/>
        <v>376</v>
      </c>
      <c r="B388" s="202" t="s">
        <v>431</v>
      </c>
      <c r="C388" s="203" t="s">
        <v>39</v>
      </c>
      <c r="D388" s="203" t="s">
        <v>307</v>
      </c>
      <c r="E388" s="203" t="s">
        <v>14</v>
      </c>
      <c r="F388" s="32">
        <v>11274193</v>
      </c>
      <c r="G388" s="32">
        <v>11730234</v>
      </c>
      <c r="H388" s="32">
        <f t="shared" si="10"/>
        <v>11274.193</v>
      </c>
      <c r="I388" s="32">
        <f t="shared" si="10"/>
        <v>11730.234</v>
      </c>
    </row>
    <row r="389" spans="1:9" ht="25.5">
      <c r="A389" s="28">
        <f t="shared" si="11"/>
        <v>377</v>
      </c>
      <c r="B389" s="202" t="s">
        <v>98</v>
      </c>
      <c r="C389" s="203" t="s">
        <v>39</v>
      </c>
      <c r="D389" s="203" t="s">
        <v>307</v>
      </c>
      <c r="E389" s="203" t="s">
        <v>87</v>
      </c>
      <c r="F389" s="32">
        <v>74693</v>
      </c>
      <c r="G389" s="32">
        <v>51034</v>
      </c>
      <c r="H389" s="32">
        <f t="shared" si="10"/>
        <v>74.693</v>
      </c>
      <c r="I389" s="32">
        <f t="shared" si="10"/>
        <v>51.034</v>
      </c>
    </row>
    <row r="390" spans="1:9" ht="25.5">
      <c r="A390" s="28">
        <f t="shared" si="11"/>
        <v>378</v>
      </c>
      <c r="B390" s="202" t="s">
        <v>118</v>
      </c>
      <c r="C390" s="203" t="s">
        <v>39</v>
      </c>
      <c r="D390" s="203" t="s">
        <v>307</v>
      </c>
      <c r="E390" s="203" t="s">
        <v>92</v>
      </c>
      <c r="F390" s="32">
        <v>11199500</v>
      </c>
      <c r="G390" s="32">
        <v>11679200</v>
      </c>
      <c r="H390" s="32">
        <f t="shared" si="10"/>
        <v>11199.5</v>
      </c>
      <c r="I390" s="32">
        <f t="shared" si="10"/>
        <v>11679.2</v>
      </c>
    </row>
    <row r="391" spans="1:9" ht="63.75">
      <c r="A391" s="28">
        <f t="shared" si="11"/>
        <v>379</v>
      </c>
      <c r="B391" s="202" t="s">
        <v>732</v>
      </c>
      <c r="C391" s="203" t="s">
        <v>39</v>
      </c>
      <c r="D391" s="203" t="s">
        <v>308</v>
      </c>
      <c r="E391" s="203" t="s">
        <v>14</v>
      </c>
      <c r="F391" s="32">
        <v>83691000</v>
      </c>
      <c r="G391" s="32">
        <v>87064000</v>
      </c>
      <c r="H391" s="32">
        <f t="shared" si="10"/>
        <v>83691</v>
      </c>
      <c r="I391" s="32">
        <f t="shared" si="10"/>
        <v>87064</v>
      </c>
    </row>
    <row r="392" spans="1:9" ht="25.5">
      <c r="A392" s="28">
        <f t="shared" si="11"/>
        <v>380</v>
      </c>
      <c r="B392" s="202" t="s">
        <v>98</v>
      </c>
      <c r="C392" s="203" t="s">
        <v>39</v>
      </c>
      <c r="D392" s="203" t="s">
        <v>308</v>
      </c>
      <c r="E392" s="203" t="s">
        <v>87</v>
      </c>
      <c r="F392" s="32">
        <v>950000</v>
      </c>
      <c r="G392" s="32">
        <v>1000000</v>
      </c>
      <c r="H392" s="32">
        <f t="shared" si="10"/>
        <v>950</v>
      </c>
      <c r="I392" s="32">
        <f t="shared" si="10"/>
        <v>1000</v>
      </c>
    </row>
    <row r="393" spans="1:9" ht="25.5">
      <c r="A393" s="28">
        <f t="shared" si="11"/>
        <v>381</v>
      </c>
      <c r="B393" s="202" t="s">
        <v>118</v>
      </c>
      <c r="C393" s="203" t="s">
        <v>39</v>
      </c>
      <c r="D393" s="203" t="s">
        <v>308</v>
      </c>
      <c r="E393" s="203" t="s">
        <v>92</v>
      </c>
      <c r="F393" s="32">
        <v>82741000</v>
      </c>
      <c r="G393" s="32">
        <v>86064000</v>
      </c>
      <c r="H393" s="32">
        <f t="shared" si="10"/>
        <v>82741</v>
      </c>
      <c r="I393" s="32">
        <f t="shared" si="10"/>
        <v>86064</v>
      </c>
    </row>
    <row r="394" spans="1:9" ht="63.75">
      <c r="A394" s="28">
        <f t="shared" si="11"/>
        <v>382</v>
      </c>
      <c r="B394" s="202" t="s">
        <v>733</v>
      </c>
      <c r="C394" s="203" t="s">
        <v>39</v>
      </c>
      <c r="D394" s="203" t="s">
        <v>309</v>
      </c>
      <c r="E394" s="203" t="s">
        <v>14</v>
      </c>
      <c r="F394" s="32">
        <v>9397800</v>
      </c>
      <c r="G394" s="32">
        <v>9397400</v>
      </c>
      <c r="H394" s="32">
        <f t="shared" si="10"/>
        <v>9397.8</v>
      </c>
      <c r="I394" s="32">
        <f t="shared" si="10"/>
        <v>9397.4</v>
      </c>
    </row>
    <row r="395" spans="1:9" ht="25.5">
      <c r="A395" s="28">
        <f t="shared" si="11"/>
        <v>383</v>
      </c>
      <c r="B395" s="202" t="s">
        <v>98</v>
      </c>
      <c r="C395" s="203" t="s">
        <v>39</v>
      </c>
      <c r="D395" s="203" t="s">
        <v>309</v>
      </c>
      <c r="E395" s="203" t="s">
        <v>87</v>
      </c>
      <c r="F395" s="32">
        <v>135000</v>
      </c>
      <c r="G395" s="32">
        <v>134000</v>
      </c>
      <c r="H395" s="32">
        <f t="shared" si="10"/>
        <v>135</v>
      </c>
      <c r="I395" s="32">
        <f t="shared" si="10"/>
        <v>134</v>
      </c>
    </row>
    <row r="396" spans="1:9" ht="25.5">
      <c r="A396" s="28">
        <f t="shared" si="11"/>
        <v>384</v>
      </c>
      <c r="B396" s="202" t="s">
        <v>118</v>
      </c>
      <c r="C396" s="203" t="s">
        <v>39</v>
      </c>
      <c r="D396" s="203" t="s">
        <v>309</v>
      </c>
      <c r="E396" s="203" t="s">
        <v>92</v>
      </c>
      <c r="F396" s="32">
        <v>9262800</v>
      </c>
      <c r="G396" s="32">
        <v>9263400</v>
      </c>
      <c r="H396" s="32">
        <f t="shared" si="10"/>
        <v>9262.8</v>
      </c>
      <c r="I396" s="32">
        <f t="shared" si="10"/>
        <v>9263.4</v>
      </c>
    </row>
    <row r="397" spans="1:9" ht="76.5">
      <c r="A397" s="28">
        <f t="shared" si="11"/>
        <v>385</v>
      </c>
      <c r="B397" s="202" t="s">
        <v>661</v>
      </c>
      <c r="C397" s="203" t="s">
        <v>39</v>
      </c>
      <c r="D397" s="203" t="s">
        <v>550</v>
      </c>
      <c r="E397" s="203" t="s">
        <v>14</v>
      </c>
      <c r="F397" s="32">
        <v>2500</v>
      </c>
      <c r="G397" s="32">
        <v>2700</v>
      </c>
      <c r="H397" s="32">
        <f t="shared" si="10"/>
        <v>2.5</v>
      </c>
      <c r="I397" s="32">
        <f t="shared" si="10"/>
        <v>2.7</v>
      </c>
    </row>
    <row r="398" spans="1:9" ht="25.5">
      <c r="A398" s="28">
        <f t="shared" si="11"/>
        <v>386</v>
      </c>
      <c r="B398" s="202" t="s">
        <v>118</v>
      </c>
      <c r="C398" s="203" t="s">
        <v>39</v>
      </c>
      <c r="D398" s="203" t="s">
        <v>550</v>
      </c>
      <c r="E398" s="203" t="s">
        <v>92</v>
      </c>
      <c r="F398" s="32">
        <v>2500</v>
      </c>
      <c r="G398" s="32">
        <v>2700</v>
      </c>
      <c r="H398" s="32">
        <f aca="true" t="shared" si="12" ref="H398:I428">F398/1000</f>
        <v>2.5</v>
      </c>
      <c r="I398" s="32">
        <f t="shared" si="12"/>
        <v>2.7</v>
      </c>
    </row>
    <row r="399" spans="1:9" ht="38.25">
      <c r="A399" s="28">
        <f aca="true" t="shared" si="13" ref="A399:A462">1+A398</f>
        <v>387</v>
      </c>
      <c r="B399" s="202" t="s">
        <v>662</v>
      </c>
      <c r="C399" s="203" t="s">
        <v>39</v>
      </c>
      <c r="D399" s="203" t="s">
        <v>552</v>
      </c>
      <c r="E399" s="203" t="s">
        <v>14</v>
      </c>
      <c r="F399" s="32">
        <v>408066</v>
      </c>
      <c r="G399" s="32">
        <v>421656</v>
      </c>
      <c r="H399" s="32">
        <f t="shared" si="12"/>
        <v>408.066</v>
      </c>
      <c r="I399" s="32">
        <f t="shared" si="12"/>
        <v>421.656</v>
      </c>
    </row>
    <row r="400" spans="1:9" ht="25.5">
      <c r="A400" s="28">
        <f t="shared" si="13"/>
        <v>388</v>
      </c>
      <c r="B400" s="202" t="s">
        <v>121</v>
      </c>
      <c r="C400" s="203" t="s">
        <v>39</v>
      </c>
      <c r="D400" s="203" t="s">
        <v>552</v>
      </c>
      <c r="E400" s="203" t="s">
        <v>84</v>
      </c>
      <c r="F400" s="32">
        <v>408066</v>
      </c>
      <c r="G400" s="32">
        <v>421656</v>
      </c>
      <c r="H400" s="32">
        <f t="shared" si="12"/>
        <v>408.066</v>
      </c>
      <c r="I400" s="32">
        <f t="shared" si="12"/>
        <v>421.656</v>
      </c>
    </row>
    <row r="401" spans="1:9" ht="12.75">
      <c r="A401" s="28">
        <f t="shared" si="13"/>
        <v>389</v>
      </c>
      <c r="B401" s="202" t="s">
        <v>663</v>
      </c>
      <c r="C401" s="203" t="s">
        <v>577</v>
      </c>
      <c r="D401" s="203" t="s">
        <v>261</v>
      </c>
      <c r="E401" s="203" t="s">
        <v>14</v>
      </c>
      <c r="F401" s="32">
        <v>1500000</v>
      </c>
      <c r="G401" s="32">
        <v>1500000</v>
      </c>
      <c r="H401" s="32">
        <f t="shared" si="12"/>
        <v>1500</v>
      </c>
      <c r="I401" s="32">
        <f t="shared" si="12"/>
        <v>1500</v>
      </c>
    </row>
    <row r="402" spans="1:9" ht="38.25">
      <c r="A402" s="28">
        <f t="shared" si="13"/>
        <v>390</v>
      </c>
      <c r="B402" s="202" t="s">
        <v>641</v>
      </c>
      <c r="C402" s="203" t="s">
        <v>577</v>
      </c>
      <c r="D402" s="203" t="s">
        <v>315</v>
      </c>
      <c r="E402" s="203" t="s">
        <v>14</v>
      </c>
      <c r="F402" s="32">
        <v>900000</v>
      </c>
      <c r="G402" s="32">
        <v>900000</v>
      </c>
      <c r="H402" s="32">
        <f t="shared" si="12"/>
        <v>900</v>
      </c>
      <c r="I402" s="32">
        <f t="shared" si="12"/>
        <v>900</v>
      </c>
    </row>
    <row r="403" spans="1:9" ht="25.5">
      <c r="A403" s="28">
        <f t="shared" si="13"/>
        <v>391</v>
      </c>
      <c r="B403" s="202" t="s">
        <v>646</v>
      </c>
      <c r="C403" s="203" t="s">
        <v>577</v>
      </c>
      <c r="D403" s="203" t="s">
        <v>325</v>
      </c>
      <c r="E403" s="203" t="s">
        <v>14</v>
      </c>
      <c r="F403" s="32">
        <v>900000</v>
      </c>
      <c r="G403" s="32">
        <v>900000</v>
      </c>
      <c r="H403" s="32">
        <f t="shared" si="12"/>
        <v>900</v>
      </c>
      <c r="I403" s="32">
        <f t="shared" si="12"/>
        <v>900</v>
      </c>
    </row>
    <row r="404" spans="1:9" ht="38.25">
      <c r="A404" s="28">
        <f t="shared" si="13"/>
        <v>392</v>
      </c>
      <c r="B404" s="202" t="s">
        <v>647</v>
      </c>
      <c r="C404" s="203" t="s">
        <v>577</v>
      </c>
      <c r="D404" s="203" t="s">
        <v>561</v>
      </c>
      <c r="E404" s="203" t="s">
        <v>14</v>
      </c>
      <c r="F404" s="32">
        <v>900000</v>
      </c>
      <c r="G404" s="32">
        <v>900000</v>
      </c>
      <c r="H404" s="32">
        <f t="shared" si="12"/>
        <v>900</v>
      </c>
      <c r="I404" s="32">
        <f t="shared" si="12"/>
        <v>900</v>
      </c>
    </row>
    <row r="405" spans="1:9" ht="25.5">
      <c r="A405" s="28">
        <f t="shared" si="13"/>
        <v>393</v>
      </c>
      <c r="B405" s="202" t="s">
        <v>118</v>
      </c>
      <c r="C405" s="203" t="s">
        <v>577</v>
      </c>
      <c r="D405" s="203" t="s">
        <v>561</v>
      </c>
      <c r="E405" s="203" t="s">
        <v>92</v>
      </c>
      <c r="F405" s="32">
        <v>900000</v>
      </c>
      <c r="G405" s="32">
        <v>900000</v>
      </c>
      <c r="H405" s="32">
        <f t="shared" si="12"/>
        <v>900</v>
      </c>
      <c r="I405" s="32">
        <f t="shared" si="12"/>
        <v>900</v>
      </c>
    </row>
    <row r="406" spans="1:9" ht="51">
      <c r="A406" s="28">
        <f t="shared" si="13"/>
        <v>394</v>
      </c>
      <c r="B406" s="202" t="s">
        <v>650</v>
      </c>
      <c r="C406" s="203" t="s">
        <v>577</v>
      </c>
      <c r="D406" s="203" t="s">
        <v>346</v>
      </c>
      <c r="E406" s="203" t="s">
        <v>14</v>
      </c>
      <c r="F406" s="32">
        <v>600000</v>
      </c>
      <c r="G406" s="32">
        <v>600000</v>
      </c>
      <c r="H406" s="32">
        <f t="shared" si="12"/>
        <v>600</v>
      </c>
      <c r="I406" s="32">
        <f t="shared" si="12"/>
        <v>600</v>
      </c>
    </row>
    <row r="407" spans="1:9" ht="25.5">
      <c r="A407" s="28">
        <f t="shared" si="13"/>
        <v>395</v>
      </c>
      <c r="B407" s="202" t="s">
        <v>664</v>
      </c>
      <c r="C407" s="203" t="s">
        <v>577</v>
      </c>
      <c r="D407" s="203" t="s">
        <v>360</v>
      </c>
      <c r="E407" s="203" t="s">
        <v>14</v>
      </c>
      <c r="F407" s="32">
        <v>500000</v>
      </c>
      <c r="G407" s="32">
        <v>500000</v>
      </c>
      <c r="H407" s="32">
        <f t="shared" si="12"/>
        <v>500</v>
      </c>
      <c r="I407" s="32">
        <f t="shared" si="12"/>
        <v>500</v>
      </c>
    </row>
    <row r="408" spans="1:9" ht="38.25">
      <c r="A408" s="28">
        <f t="shared" si="13"/>
        <v>396</v>
      </c>
      <c r="B408" s="202" t="s">
        <v>665</v>
      </c>
      <c r="C408" s="203" t="s">
        <v>577</v>
      </c>
      <c r="D408" s="203" t="s">
        <v>591</v>
      </c>
      <c r="E408" s="203" t="s">
        <v>14</v>
      </c>
      <c r="F408" s="32">
        <v>500000</v>
      </c>
      <c r="G408" s="32">
        <v>500000</v>
      </c>
      <c r="H408" s="32">
        <f t="shared" si="12"/>
        <v>500</v>
      </c>
      <c r="I408" s="32">
        <f t="shared" si="12"/>
        <v>500</v>
      </c>
    </row>
    <row r="409" spans="1:9" ht="25.5">
      <c r="A409" s="28">
        <f t="shared" si="13"/>
        <v>397</v>
      </c>
      <c r="B409" s="202" t="s">
        <v>118</v>
      </c>
      <c r="C409" s="203" t="s">
        <v>577</v>
      </c>
      <c r="D409" s="203" t="s">
        <v>591</v>
      </c>
      <c r="E409" s="203" t="s">
        <v>92</v>
      </c>
      <c r="F409" s="32">
        <v>500000</v>
      </c>
      <c r="G409" s="32">
        <v>500000</v>
      </c>
      <c r="H409" s="32">
        <f t="shared" si="12"/>
        <v>500</v>
      </c>
      <c r="I409" s="32">
        <f t="shared" si="12"/>
        <v>500</v>
      </c>
    </row>
    <row r="410" spans="1:9" ht="38.25">
      <c r="A410" s="28">
        <f t="shared" si="13"/>
        <v>398</v>
      </c>
      <c r="B410" s="202" t="s">
        <v>666</v>
      </c>
      <c r="C410" s="203" t="s">
        <v>577</v>
      </c>
      <c r="D410" s="203" t="s">
        <v>359</v>
      </c>
      <c r="E410" s="203" t="s">
        <v>14</v>
      </c>
      <c r="F410" s="32">
        <v>100000</v>
      </c>
      <c r="G410" s="32">
        <v>100000</v>
      </c>
      <c r="H410" s="32">
        <f t="shared" si="12"/>
        <v>100</v>
      </c>
      <c r="I410" s="32">
        <f t="shared" si="12"/>
        <v>100</v>
      </c>
    </row>
    <row r="411" spans="1:9" ht="25.5">
      <c r="A411" s="28">
        <f t="shared" si="13"/>
        <v>399</v>
      </c>
      <c r="B411" s="202" t="s">
        <v>667</v>
      </c>
      <c r="C411" s="203" t="s">
        <v>577</v>
      </c>
      <c r="D411" s="203" t="s">
        <v>594</v>
      </c>
      <c r="E411" s="203" t="s">
        <v>14</v>
      </c>
      <c r="F411" s="32">
        <v>100000</v>
      </c>
      <c r="G411" s="32">
        <v>100000</v>
      </c>
      <c r="H411" s="32">
        <f t="shared" si="12"/>
        <v>100</v>
      </c>
      <c r="I411" s="32">
        <f t="shared" si="12"/>
        <v>100</v>
      </c>
    </row>
    <row r="412" spans="1:9" ht="25.5">
      <c r="A412" s="28">
        <f t="shared" si="13"/>
        <v>400</v>
      </c>
      <c r="B412" s="202" t="s">
        <v>118</v>
      </c>
      <c r="C412" s="203" t="s">
        <v>577</v>
      </c>
      <c r="D412" s="203" t="s">
        <v>594</v>
      </c>
      <c r="E412" s="203" t="s">
        <v>92</v>
      </c>
      <c r="F412" s="32">
        <v>100000</v>
      </c>
      <c r="G412" s="32">
        <v>100000</v>
      </c>
      <c r="H412" s="32">
        <f t="shared" si="12"/>
        <v>100</v>
      </c>
      <c r="I412" s="32">
        <f t="shared" si="12"/>
        <v>100</v>
      </c>
    </row>
    <row r="413" spans="1:9" ht="12.75">
      <c r="A413" s="28">
        <f t="shared" si="13"/>
        <v>401</v>
      </c>
      <c r="B413" s="202" t="s">
        <v>68</v>
      </c>
      <c r="C413" s="203" t="s">
        <v>77</v>
      </c>
      <c r="D413" s="203" t="s">
        <v>261</v>
      </c>
      <c r="E413" s="203" t="s">
        <v>14</v>
      </c>
      <c r="F413" s="32">
        <v>8073907</v>
      </c>
      <c r="G413" s="32">
        <v>8362366</v>
      </c>
      <c r="H413" s="32">
        <f t="shared" si="12"/>
        <v>8073.907</v>
      </c>
      <c r="I413" s="32">
        <f t="shared" si="12"/>
        <v>8362.366</v>
      </c>
    </row>
    <row r="414" spans="1:9" ht="38.25">
      <c r="A414" s="28">
        <f t="shared" si="13"/>
        <v>402</v>
      </c>
      <c r="B414" s="202" t="s">
        <v>613</v>
      </c>
      <c r="C414" s="203" t="s">
        <v>77</v>
      </c>
      <c r="D414" s="203" t="s">
        <v>302</v>
      </c>
      <c r="E414" s="203" t="s">
        <v>14</v>
      </c>
      <c r="F414" s="32">
        <v>8073907</v>
      </c>
      <c r="G414" s="32">
        <v>8362366</v>
      </c>
      <c r="H414" s="32">
        <f t="shared" si="12"/>
        <v>8073.907</v>
      </c>
      <c r="I414" s="32">
        <f t="shared" si="12"/>
        <v>8362.366</v>
      </c>
    </row>
    <row r="415" spans="1:9" ht="25.5">
      <c r="A415" s="28">
        <f t="shared" si="13"/>
        <v>403</v>
      </c>
      <c r="B415" s="202" t="s">
        <v>1231</v>
      </c>
      <c r="C415" s="203" t="s">
        <v>77</v>
      </c>
      <c r="D415" s="203" t="s">
        <v>1198</v>
      </c>
      <c r="E415" s="203" t="s">
        <v>14</v>
      </c>
      <c r="F415" s="32">
        <v>100000</v>
      </c>
      <c r="G415" s="32">
        <v>100000</v>
      </c>
      <c r="H415" s="32">
        <f t="shared" si="12"/>
        <v>100</v>
      </c>
      <c r="I415" s="32">
        <f t="shared" si="12"/>
        <v>100</v>
      </c>
    </row>
    <row r="416" spans="1:9" ht="25.5">
      <c r="A416" s="28">
        <f t="shared" si="13"/>
        <v>404</v>
      </c>
      <c r="B416" s="202" t="s">
        <v>98</v>
      </c>
      <c r="C416" s="203" t="s">
        <v>77</v>
      </c>
      <c r="D416" s="203" t="s">
        <v>1198</v>
      </c>
      <c r="E416" s="203" t="s">
        <v>87</v>
      </c>
      <c r="F416" s="32">
        <v>100000</v>
      </c>
      <c r="G416" s="32">
        <v>100000</v>
      </c>
      <c r="H416" s="32">
        <f t="shared" si="12"/>
        <v>100</v>
      </c>
      <c r="I416" s="32">
        <f t="shared" si="12"/>
        <v>100</v>
      </c>
    </row>
    <row r="417" spans="1:9" ht="102">
      <c r="A417" s="28">
        <f t="shared" si="13"/>
        <v>405</v>
      </c>
      <c r="B417" s="202" t="s">
        <v>472</v>
      </c>
      <c r="C417" s="203" t="s">
        <v>77</v>
      </c>
      <c r="D417" s="203" t="s">
        <v>305</v>
      </c>
      <c r="E417" s="203" t="s">
        <v>14</v>
      </c>
      <c r="F417" s="32">
        <v>115000</v>
      </c>
      <c r="G417" s="32">
        <v>120000</v>
      </c>
      <c r="H417" s="32">
        <f t="shared" si="12"/>
        <v>115</v>
      </c>
      <c r="I417" s="32">
        <f t="shared" si="12"/>
        <v>120</v>
      </c>
    </row>
    <row r="418" spans="1:9" ht="25.5">
      <c r="A418" s="28">
        <f t="shared" si="13"/>
        <v>406</v>
      </c>
      <c r="B418" s="202" t="s">
        <v>98</v>
      </c>
      <c r="C418" s="203" t="s">
        <v>77</v>
      </c>
      <c r="D418" s="203" t="s">
        <v>305</v>
      </c>
      <c r="E418" s="203" t="s">
        <v>87</v>
      </c>
      <c r="F418" s="32">
        <v>115000</v>
      </c>
      <c r="G418" s="32">
        <v>120000</v>
      </c>
      <c r="H418" s="32">
        <f t="shared" si="12"/>
        <v>115</v>
      </c>
      <c r="I418" s="32">
        <f t="shared" si="12"/>
        <v>120</v>
      </c>
    </row>
    <row r="419" spans="1:9" ht="25.5">
      <c r="A419" s="28">
        <f t="shared" si="13"/>
        <v>407</v>
      </c>
      <c r="B419" s="202" t="s">
        <v>120</v>
      </c>
      <c r="C419" s="203" t="s">
        <v>77</v>
      </c>
      <c r="D419" s="203" t="s">
        <v>306</v>
      </c>
      <c r="E419" s="203" t="s">
        <v>14</v>
      </c>
      <c r="F419" s="32">
        <v>10000</v>
      </c>
      <c r="G419" s="32">
        <v>10000</v>
      </c>
      <c r="H419" s="32">
        <f t="shared" si="12"/>
        <v>10</v>
      </c>
      <c r="I419" s="32">
        <f t="shared" si="12"/>
        <v>10</v>
      </c>
    </row>
    <row r="420" spans="1:9" ht="25.5">
      <c r="A420" s="28">
        <f t="shared" si="13"/>
        <v>408</v>
      </c>
      <c r="B420" s="202" t="s">
        <v>98</v>
      </c>
      <c r="C420" s="203" t="s">
        <v>77</v>
      </c>
      <c r="D420" s="203" t="s">
        <v>306</v>
      </c>
      <c r="E420" s="203" t="s">
        <v>87</v>
      </c>
      <c r="F420" s="32">
        <v>10000</v>
      </c>
      <c r="G420" s="32">
        <v>10000</v>
      </c>
      <c r="H420" s="32">
        <f t="shared" si="12"/>
        <v>10</v>
      </c>
      <c r="I420" s="32">
        <f t="shared" si="12"/>
        <v>10</v>
      </c>
    </row>
    <row r="421" spans="1:9" ht="63.75">
      <c r="A421" s="28">
        <f t="shared" si="13"/>
        <v>409</v>
      </c>
      <c r="B421" s="202" t="s">
        <v>431</v>
      </c>
      <c r="C421" s="203" t="s">
        <v>77</v>
      </c>
      <c r="D421" s="203" t="s">
        <v>307</v>
      </c>
      <c r="E421" s="203" t="s">
        <v>14</v>
      </c>
      <c r="F421" s="32">
        <v>719507</v>
      </c>
      <c r="G421" s="32">
        <v>743166</v>
      </c>
      <c r="H421" s="32">
        <f t="shared" si="12"/>
        <v>719.507</v>
      </c>
      <c r="I421" s="32">
        <f t="shared" si="12"/>
        <v>743.166</v>
      </c>
    </row>
    <row r="422" spans="1:9" ht="12.75">
      <c r="A422" s="28">
        <f t="shared" si="13"/>
        <v>410</v>
      </c>
      <c r="B422" s="202" t="s">
        <v>100</v>
      </c>
      <c r="C422" s="203" t="s">
        <v>77</v>
      </c>
      <c r="D422" s="203" t="s">
        <v>307</v>
      </c>
      <c r="E422" s="203" t="s">
        <v>88</v>
      </c>
      <c r="F422" s="32">
        <v>649507</v>
      </c>
      <c r="G422" s="32">
        <v>673166</v>
      </c>
      <c r="H422" s="32">
        <f t="shared" si="12"/>
        <v>649.507</v>
      </c>
      <c r="I422" s="32">
        <f t="shared" si="12"/>
        <v>673.166</v>
      </c>
    </row>
    <row r="423" spans="1:9" ht="25.5">
      <c r="A423" s="28">
        <f t="shared" si="13"/>
        <v>411</v>
      </c>
      <c r="B423" s="202" t="s">
        <v>98</v>
      </c>
      <c r="C423" s="203" t="s">
        <v>77</v>
      </c>
      <c r="D423" s="203" t="s">
        <v>307</v>
      </c>
      <c r="E423" s="203" t="s">
        <v>87</v>
      </c>
      <c r="F423" s="32">
        <v>70000</v>
      </c>
      <c r="G423" s="32">
        <v>70000</v>
      </c>
      <c r="H423" s="32">
        <f t="shared" si="12"/>
        <v>70</v>
      </c>
      <c r="I423" s="32">
        <f t="shared" si="12"/>
        <v>70</v>
      </c>
    </row>
    <row r="424" spans="1:9" ht="63.75">
      <c r="A424" s="28">
        <f t="shared" si="13"/>
        <v>412</v>
      </c>
      <c r="B424" s="202" t="s">
        <v>732</v>
      </c>
      <c r="C424" s="203" t="s">
        <v>77</v>
      </c>
      <c r="D424" s="203" t="s">
        <v>308</v>
      </c>
      <c r="E424" s="203" t="s">
        <v>14</v>
      </c>
      <c r="F424" s="32">
        <v>7129400</v>
      </c>
      <c r="G424" s="32">
        <v>7389200</v>
      </c>
      <c r="H424" s="32">
        <f t="shared" si="12"/>
        <v>7129.4</v>
      </c>
      <c r="I424" s="32">
        <f t="shared" si="12"/>
        <v>7389.2</v>
      </c>
    </row>
    <row r="425" spans="1:9" ht="12.75">
      <c r="A425" s="28">
        <f t="shared" si="13"/>
        <v>413</v>
      </c>
      <c r="B425" s="202" t="s">
        <v>100</v>
      </c>
      <c r="C425" s="203" t="s">
        <v>77</v>
      </c>
      <c r="D425" s="203" t="s">
        <v>308</v>
      </c>
      <c r="E425" s="203" t="s">
        <v>88</v>
      </c>
      <c r="F425" s="32">
        <v>6499398</v>
      </c>
      <c r="G425" s="32">
        <v>6759264</v>
      </c>
      <c r="H425" s="32">
        <f t="shared" si="12"/>
        <v>6499.398</v>
      </c>
      <c r="I425" s="32">
        <f t="shared" si="12"/>
        <v>6759.264</v>
      </c>
    </row>
    <row r="426" spans="1:9" ht="25.5">
      <c r="A426" s="28">
        <f t="shared" si="13"/>
        <v>414</v>
      </c>
      <c r="B426" s="202" t="s">
        <v>98</v>
      </c>
      <c r="C426" s="203" t="s">
        <v>77</v>
      </c>
      <c r="D426" s="203" t="s">
        <v>308</v>
      </c>
      <c r="E426" s="203" t="s">
        <v>87</v>
      </c>
      <c r="F426" s="32">
        <v>490002</v>
      </c>
      <c r="G426" s="32">
        <v>490000</v>
      </c>
      <c r="H426" s="32">
        <f t="shared" si="12"/>
        <v>490.002</v>
      </c>
      <c r="I426" s="32">
        <f t="shared" si="12"/>
        <v>490</v>
      </c>
    </row>
    <row r="427" spans="1:9" ht="12.75">
      <c r="A427" s="28">
        <f t="shared" si="13"/>
        <v>415</v>
      </c>
      <c r="B427" s="202" t="s">
        <v>101</v>
      </c>
      <c r="C427" s="203" t="s">
        <v>77</v>
      </c>
      <c r="D427" s="203" t="s">
        <v>308</v>
      </c>
      <c r="E427" s="203" t="s">
        <v>89</v>
      </c>
      <c r="F427" s="32">
        <v>140000</v>
      </c>
      <c r="G427" s="32">
        <v>139936</v>
      </c>
      <c r="H427" s="32">
        <f t="shared" si="12"/>
        <v>140</v>
      </c>
      <c r="I427" s="32">
        <f t="shared" si="12"/>
        <v>139.936</v>
      </c>
    </row>
    <row r="428" spans="1:9" ht="12.75">
      <c r="A428" s="28">
        <f t="shared" si="13"/>
        <v>416</v>
      </c>
      <c r="B428" s="202" t="s">
        <v>69</v>
      </c>
      <c r="C428" s="203" t="s">
        <v>40</v>
      </c>
      <c r="D428" s="203" t="s">
        <v>261</v>
      </c>
      <c r="E428" s="203" t="s">
        <v>14</v>
      </c>
      <c r="F428" s="32">
        <v>63738919.28</v>
      </c>
      <c r="G428" s="32">
        <v>57413587.22</v>
      </c>
      <c r="H428" s="32">
        <f t="shared" si="12"/>
        <v>63738.91928</v>
      </c>
      <c r="I428" s="32">
        <f t="shared" si="12"/>
        <v>57413.58722</v>
      </c>
    </row>
    <row r="429" spans="1:9" ht="12.75">
      <c r="A429" s="28">
        <f t="shared" si="13"/>
        <v>417</v>
      </c>
      <c r="B429" s="202" t="s">
        <v>51</v>
      </c>
      <c r="C429" s="203" t="s">
        <v>52</v>
      </c>
      <c r="D429" s="203" t="s">
        <v>261</v>
      </c>
      <c r="E429" s="203" t="s">
        <v>14</v>
      </c>
      <c r="F429" s="32">
        <v>53027415.79</v>
      </c>
      <c r="G429" s="32">
        <v>50656071.06</v>
      </c>
      <c r="H429" s="32">
        <f aca="true" t="shared" si="14" ref="H429:I468">F429/1000</f>
        <v>53027.41579</v>
      </c>
      <c r="I429" s="32">
        <f t="shared" si="14"/>
        <v>50656.07106</v>
      </c>
    </row>
    <row r="430" spans="1:9" ht="51">
      <c r="A430" s="28">
        <f t="shared" si="13"/>
        <v>418</v>
      </c>
      <c r="B430" s="202" t="s">
        <v>650</v>
      </c>
      <c r="C430" s="203" t="s">
        <v>52</v>
      </c>
      <c r="D430" s="203" t="s">
        <v>346</v>
      </c>
      <c r="E430" s="203" t="s">
        <v>14</v>
      </c>
      <c r="F430" s="32">
        <v>53027415.79</v>
      </c>
      <c r="G430" s="32">
        <v>50656071.06</v>
      </c>
      <c r="H430" s="32">
        <f t="shared" si="14"/>
        <v>53027.41579</v>
      </c>
      <c r="I430" s="32">
        <f t="shared" si="14"/>
        <v>50656.07106</v>
      </c>
    </row>
    <row r="431" spans="1:9" ht="25.5">
      <c r="A431" s="28">
        <f t="shared" si="13"/>
        <v>419</v>
      </c>
      <c r="B431" s="202" t="s">
        <v>138</v>
      </c>
      <c r="C431" s="203" t="s">
        <v>52</v>
      </c>
      <c r="D431" s="203" t="s">
        <v>347</v>
      </c>
      <c r="E431" s="203" t="s">
        <v>14</v>
      </c>
      <c r="F431" s="32">
        <v>29146398.93</v>
      </c>
      <c r="G431" s="32">
        <v>27075054.2</v>
      </c>
      <c r="H431" s="32">
        <f t="shared" si="14"/>
        <v>29146.39893</v>
      </c>
      <c r="I431" s="32">
        <f t="shared" si="14"/>
        <v>27075.0542</v>
      </c>
    </row>
    <row r="432" spans="1:9" ht="25.5">
      <c r="A432" s="28">
        <f t="shared" si="13"/>
        <v>420</v>
      </c>
      <c r="B432" s="202" t="s">
        <v>140</v>
      </c>
      <c r="C432" s="203" t="s">
        <v>52</v>
      </c>
      <c r="D432" s="203" t="s">
        <v>348</v>
      </c>
      <c r="E432" s="203" t="s">
        <v>14</v>
      </c>
      <c r="F432" s="32">
        <v>27793904.93</v>
      </c>
      <c r="G432" s="32">
        <v>27069270.2</v>
      </c>
      <c r="H432" s="32">
        <f t="shared" si="14"/>
        <v>27793.90493</v>
      </c>
      <c r="I432" s="32">
        <f t="shared" si="14"/>
        <v>27069.2702</v>
      </c>
    </row>
    <row r="433" spans="1:9" ht="12.75">
      <c r="A433" s="28">
        <f t="shared" si="13"/>
        <v>421</v>
      </c>
      <c r="B433" s="202" t="s">
        <v>100</v>
      </c>
      <c r="C433" s="203" t="s">
        <v>52</v>
      </c>
      <c r="D433" s="203" t="s">
        <v>348</v>
      </c>
      <c r="E433" s="203" t="s">
        <v>88</v>
      </c>
      <c r="F433" s="32">
        <v>23442945.29</v>
      </c>
      <c r="G433" s="32">
        <v>23442945.29</v>
      </c>
      <c r="H433" s="32">
        <f t="shared" si="14"/>
        <v>23442.94529</v>
      </c>
      <c r="I433" s="32">
        <f t="shared" si="14"/>
        <v>23442.94529</v>
      </c>
    </row>
    <row r="434" spans="1:9" ht="25.5">
      <c r="A434" s="28">
        <f t="shared" si="13"/>
        <v>422</v>
      </c>
      <c r="B434" s="202" t="s">
        <v>98</v>
      </c>
      <c r="C434" s="203" t="s">
        <v>52</v>
      </c>
      <c r="D434" s="203" t="s">
        <v>348</v>
      </c>
      <c r="E434" s="203" t="s">
        <v>87</v>
      </c>
      <c r="F434" s="32">
        <v>3127907.64</v>
      </c>
      <c r="G434" s="32">
        <v>2403272.91</v>
      </c>
      <c r="H434" s="32">
        <f t="shared" si="14"/>
        <v>3127.9076400000004</v>
      </c>
      <c r="I434" s="32">
        <f t="shared" si="14"/>
        <v>2403.27291</v>
      </c>
    </row>
    <row r="435" spans="1:9" ht="12.75">
      <c r="A435" s="28">
        <f t="shared" si="13"/>
        <v>423</v>
      </c>
      <c r="B435" s="202" t="s">
        <v>101</v>
      </c>
      <c r="C435" s="203" t="s">
        <v>52</v>
      </c>
      <c r="D435" s="203" t="s">
        <v>348</v>
      </c>
      <c r="E435" s="203" t="s">
        <v>89</v>
      </c>
      <c r="F435" s="32">
        <v>1223052</v>
      </c>
      <c r="G435" s="32">
        <v>1223052</v>
      </c>
      <c r="H435" s="32">
        <f t="shared" si="14"/>
        <v>1223.052</v>
      </c>
      <c r="I435" s="32">
        <f t="shared" si="14"/>
        <v>1223.052</v>
      </c>
    </row>
    <row r="436" spans="1:9" ht="38.25">
      <c r="A436" s="28">
        <f t="shared" si="13"/>
        <v>424</v>
      </c>
      <c r="B436" s="202" t="s">
        <v>141</v>
      </c>
      <c r="C436" s="203" t="s">
        <v>52</v>
      </c>
      <c r="D436" s="203" t="s">
        <v>349</v>
      </c>
      <c r="E436" s="203" t="s">
        <v>14</v>
      </c>
      <c r="F436" s="32">
        <v>672494</v>
      </c>
      <c r="G436" s="32">
        <v>5784</v>
      </c>
      <c r="H436" s="32">
        <f t="shared" si="14"/>
        <v>672.494</v>
      </c>
      <c r="I436" s="32">
        <f t="shared" si="14"/>
        <v>5.784</v>
      </c>
    </row>
    <row r="437" spans="1:9" ht="25.5">
      <c r="A437" s="28">
        <f t="shared" si="13"/>
        <v>425</v>
      </c>
      <c r="B437" s="202" t="s">
        <v>98</v>
      </c>
      <c r="C437" s="203" t="s">
        <v>52</v>
      </c>
      <c r="D437" s="203" t="s">
        <v>349</v>
      </c>
      <c r="E437" s="203" t="s">
        <v>87</v>
      </c>
      <c r="F437" s="32">
        <v>672494</v>
      </c>
      <c r="G437" s="32">
        <v>5784</v>
      </c>
      <c r="H437" s="32">
        <f t="shared" si="14"/>
        <v>672.494</v>
      </c>
      <c r="I437" s="32">
        <f t="shared" si="14"/>
        <v>5.784</v>
      </c>
    </row>
    <row r="438" spans="1:9" ht="38.25">
      <c r="A438" s="28">
        <f t="shared" si="13"/>
        <v>426</v>
      </c>
      <c r="B438" s="202" t="s">
        <v>139</v>
      </c>
      <c r="C438" s="203" t="s">
        <v>52</v>
      </c>
      <c r="D438" s="203" t="s">
        <v>350</v>
      </c>
      <c r="E438" s="203" t="s">
        <v>14</v>
      </c>
      <c r="F438" s="32">
        <v>680000</v>
      </c>
      <c r="G438" s="32">
        <v>0</v>
      </c>
      <c r="H438" s="32">
        <f t="shared" si="14"/>
        <v>680</v>
      </c>
      <c r="I438" s="32">
        <f t="shared" si="14"/>
        <v>0</v>
      </c>
    </row>
    <row r="439" spans="1:9" ht="25.5">
      <c r="A439" s="28">
        <f t="shared" si="13"/>
        <v>427</v>
      </c>
      <c r="B439" s="202" t="s">
        <v>98</v>
      </c>
      <c r="C439" s="203" t="s">
        <v>52</v>
      </c>
      <c r="D439" s="203" t="s">
        <v>350</v>
      </c>
      <c r="E439" s="203" t="s">
        <v>87</v>
      </c>
      <c r="F439" s="32">
        <v>680000</v>
      </c>
      <c r="G439" s="32">
        <v>0</v>
      </c>
      <c r="H439" s="32">
        <f t="shared" si="14"/>
        <v>680</v>
      </c>
      <c r="I439" s="32">
        <f t="shared" si="14"/>
        <v>0</v>
      </c>
    </row>
    <row r="440" spans="1:9" ht="25.5">
      <c r="A440" s="28">
        <f t="shared" si="13"/>
        <v>428</v>
      </c>
      <c r="B440" s="202" t="s">
        <v>376</v>
      </c>
      <c r="C440" s="203" t="s">
        <v>52</v>
      </c>
      <c r="D440" s="203" t="s">
        <v>364</v>
      </c>
      <c r="E440" s="203" t="s">
        <v>14</v>
      </c>
      <c r="F440" s="32">
        <v>23881016.86</v>
      </c>
      <c r="G440" s="32">
        <v>23581016.86</v>
      </c>
      <c r="H440" s="32">
        <f t="shared" si="14"/>
        <v>23881.01686</v>
      </c>
      <c r="I440" s="32">
        <f t="shared" si="14"/>
        <v>23581.01686</v>
      </c>
    </row>
    <row r="441" spans="1:9" ht="25.5">
      <c r="A441" s="28">
        <f t="shared" si="13"/>
        <v>429</v>
      </c>
      <c r="B441" s="202" t="s">
        <v>150</v>
      </c>
      <c r="C441" s="203" t="s">
        <v>52</v>
      </c>
      <c r="D441" s="203" t="s">
        <v>365</v>
      </c>
      <c r="E441" s="203" t="s">
        <v>14</v>
      </c>
      <c r="F441" s="32">
        <v>23881016.86</v>
      </c>
      <c r="G441" s="32">
        <v>23581016.86</v>
      </c>
      <c r="H441" s="32">
        <f t="shared" si="14"/>
        <v>23881.01686</v>
      </c>
      <c r="I441" s="32">
        <f t="shared" si="14"/>
        <v>23581.01686</v>
      </c>
    </row>
    <row r="442" spans="1:9" ht="12.75">
      <c r="A442" s="28">
        <f t="shared" si="13"/>
        <v>430</v>
      </c>
      <c r="B442" s="202" t="s">
        <v>100</v>
      </c>
      <c r="C442" s="203" t="s">
        <v>52</v>
      </c>
      <c r="D442" s="203" t="s">
        <v>365</v>
      </c>
      <c r="E442" s="203" t="s">
        <v>88</v>
      </c>
      <c r="F442" s="32">
        <v>21628432.41</v>
      </c>
      <c r="G442" s="32">
        <v>21628432.41</v>
      </c>
      <c r="H442" s="32">
        <f t="shared" si="14"/>
        <v>21628.43241</v>
      </c>
      <c r="I442" s="32">
        <f t="shared" si="14"/>
        <v>21628.43241</v>
      </c>
    </row>
    <row r="443" spans="1:9" ht="25.5">
      <c r="A443" s="28">
        <f t="shared" si="13"/>
        <v>431</v>
      </c>
      <c r="B443" s="202" t="s">
        <v>98</v>
      </c>
      <c r="C443" s="203" t="s">
        <v>52</v>
      </c>
      <c r="D443" s="203" t="s">
        <v>365</v>
      </c>
      <c r="E443" s="203" t="s">
        <v>87</v>
      </c>
      <c r="F443" s="32">
        <v>1947758.45</v>
      </c>
      <c r="G443" s="32">
        <v>1647758.45</v>
      </c>
      <c r="H443" s="32">
        <f t="shared" si="14"/>
        <v>1947.75845</v>
      </c>
      <c r="I443" s="32">
        <f t="shared" si="14"/>
        <v>1647.75845</v>
      </c>
    </row>
    <row r="444" spans="1:9" ht="12.75">
      <c r="A444" s="28">
        <f t="shared" si="13"/>
        <v>432</v>
      </c>
      <c r="B444" s="202" t="s">
        <v>101</v>
      </c>
      <c r="C444" s="203" t="s">
        <v>52</v>
      </c>
      <c r="D444" s="203" t="s">
        <v>365</v>
      </c>
      <c r="E444" s="203" t="s">
        <v>89</v>
      </c>
      <c r="F444" s="32">
        <v>304826</v>
      </c>
      <c r="G444" s="32">
        <v>304826</v>
      </c>
      <c r="H444" s="32">
        <f t="shared" si="14"/>
        <v>304.826</v>
      </c>
      <c r="I444" s="32">
        <f t="shared" si="14"/>
        <v>304.826</v>
      </c>
    </row>
    <row r="445" spans="1:9" ht="12.75">
      <c r="A445" s="28">
        <f t="shared" si="13"/>
        <v>433</v>
      </c>
      <c r="B445" s="202" t="s">
        <v>70</v>
      </c>
      <c r="C445" s="203" t="s">
        <v>1</v>
      </c>
      <c r="D445" s="203" t="s">
        <v>261</v>
      </c>
      <c r="E445" s="203" t="s">
        <v>14</v>
      </c>
      <c r="F445" s="32">
        <v>2964790.08</v>
      </c>
      <c r="G445" s="32">
        <v>717402.75</v>
      </c>
      <c r="H445" s="32">
        <f t="shared" si="14"/>
        <v>2964.79008</v>
      </c>
      <c r="I445" s="32">
        <f t="shared" si="14"/>
        <v>717.40275</v>
      </c>
    </row>
    <row r="446" spans="1:9" ht="51">
      <c r="A446" s="28">
        <f t="shared" si="13"/>
        <v>434</v>
      </c>
      <c r="B446" s="202" t="s">
        <v>650</v>
      </c>
      <c r="C446" s="203" t="s">
        <v>1</v>
      </c>
      <c r="D446" s="203" t="s">
        <v>346</v>
      </c>
      <c r="E446" s="203" t="s">
        <v>14</v>
      </c>
      <c r="F446" s="32">
        <v>2964790.08</v>
      </c>
      <c r="G446" s="32">
        <v>717402.75</v>
      </c>
      <c r="H446" s="32">
        <f t="shared" si="14"/>
        <v>2964.79008</v>
      </c>
      <c r="I446" s="32">
        <f t="shared" si="14"/>
        <v>717.40275</v>
      </c>
    </row>
    <row r="447" spans="1:9" ht="25.5">
      <c r="A447" s="28">
        <f t="shared" si="13"/>
        <v>435</v>
      </c>
      <c r="B447" s="202" t="s">
        <v>376</v>
      </c>
      <c r="C447" s="203" t="s">
        <v>1</v>
      </c>
      <c r="D447" s="203" t="s">
        <v>364</v>
      </c>
      <c r="E447" s="203" t="s">
        <v>14</v>
      </c>
      <c r="F447" s="32">
        <v>2964790.08</v>
      </c>
      <c r="G447" s="32">
        <v>717402.75</v>
      </c>
      <c r="H447" s="32">
        <f t="shared" si="14"/>
        <v>2964.79008</v>
      </c>
      <c r="I447" s="32">
        <f t="shared" si="14"/>
        <v>717.40275</v>
      </c>
    </row>
    <row r="448" spans="1:9" ht="12.75">
      <c r="A448" s="28">
        <f t="shared" si="13"/>
        <v>436</v>
      </c>
      <c r="B448" s="202" t="s">
        <v>151</v>
      </c>
      <c r="C448" s="203" t="s">
        <v>1</v>
      </c>
      <c r="D448" s="203" t="s">
        <v>366</v>
      </c>
      <c r="E448" s="203" t="s">
        <v>14</v>
      </c>
      <c r="F448" s="32">
        <v>2136600</v>
      </c>
      <c r="G448" s="32">
        <v>664302.75</v>
      </c>
      <c r="H448" s="32">
        <f t="shared" si="14"/>
        <v>2136.6</v>
      </c>
      <c r="I448" s="32">
        <f t="shared" si="14"/>
        <v>664.30275</v>
      </c>
    </row>
    <row r="449" spans="1:9" ht="12.75">
      <c r="A449" s="28">
        <f t="shared" si="13"/>
        <v>437</v>
      </c>
      <c r="B449" s="202" t="s">
        <v>100</v>
      </c>
      <c r="C449" s="203" t="s">
        <v>1</v>
      </c>
      <c r="D449" s="203" t="s">
        <v>366</v>
      </c>
      <c r="E449" s="203" t="s">
        <v>88</v>
      </c>
      <c r="F449" s="32">
        <v>7000</v>
      </c>
      <c r="G449" s="32">
        <v>7000</v>
      </c>
      <c r="H449" s="32">
        <f t="shared" si="14"/>
        <v>7</v>
      </c>
      <c r="I449" s="32">
        <f t="shared" si="14"/>
        <v>7</v>
      </c>
    </row>
    <row r="450" spans="1:9" ht="25.5">
      <c r="A450" s="28">
        <f t="shared" si="13"/>
        <v>438</v>
      </c>
      <c r="B450" s="202" t="s">
        <v>98</v>
      </c>
      <c r="C450" s="203" t="s">
        <v>1</v>
      </c>
      <c r="D450" s="203" t="s">
        <v>366</v>
      </c>
      <c r="E450" s="203" t="s">
        <v>87</v>
      </c>
      <c r="F450" s="32">
        <v>2129600</v>
      </c>
      <c r="G450" s="32">
        <v>657302.75</v>
      </c>
      <c r="H450" s="32">
        <f t="shared" si="14"/>
        <v>2129.6</v>
      </c>
      <c r="I450" s="32">
        <f t="shared" si="14"/>
        <v>657.30275</v>
      </c>
    </row>
    <row r="451" spans="1:9" ht="38.25">
      <c r="A451" s="28">
        <f t="shared" si="13"/>
        <v>439</v>
      </c>
      <c r="B451" s="202" t="s">
        <v>1232</v>
      </c>
      <c r="C451" s="203" t="s">
        <v>1</v>
      </c>
      <c r="D451" s="203" t="s">
        <v>1233</v>
      </c>
      <c r="E451" s="203" t="s">
        <v>14</v>
      </c>
      <c r="F451" s="32">
        <v>95090</v>
      </c>
      <c r="G451" s="32">
        <v>0</v>
      </c>
      <c r="H451" s="32">
        <f t="shared" si="14"/>
        <v>95.09</v>
      </c>
      <c r="I451" s="32">
        <f t="shared" si="14"/>
        <v>0</v>
      </c>
    </row>
    <row r="452" spans="1:9" ht="25.5">
      <c r="A452" s="28">
        <f t="shared" si="13"/>
        <v>440</v>
      </c>
      <c r="B452" s="202" t="s">
        <v>98</v>
      </c>
      <c r="C452" s="203" t="s">
        <v>1</v>
      </c>
      <c r="D452" s="203" t="s">
        <v>1233</v>
      </c>
      <c r="E452" s="203" t="s">
        <v>87</v>
      </c>
      <c r="F452" s="32">
        <v>95090</v>
      </c>
      <c r="G452" s="32">
        <v>0</v>
      </c>
      <c r="H452" s="32">
        <f t="shared" si="14"/>
        <v>95.09</v>
      </c>
      <c r="I452" s="32">
        <f t="shared" si="14"/>
        <v>0</v>
      </c>
    </row>
    <row r="453" spans="1:9" ht="25.5">
      <c r="A453" s="28">
        <f t="shared" si="13"/>
        <v>441</v>
      </c>
      <c r="B453" s="202" t="s">
        <v>668</v>
      </c>
      <c r="C453" s="203" t="s">
        <v>1</v>
      </c>
      <c r="D453" s="203" t="s">
        <v>596</v>
      </c>
      <c r="E453" s="203" t="s">
        <v>14</v>
      </c>
      <c r="F453" s="32">
        <v>680000</v>
      </c>
      <c r="G453" s="32">
        <v>0</v>
      </c>
      <c r="H453" s="32">
        <f t="shared" si="14"/>
        <v>680</v>
      </c>
      <c r="I453" s="32">
        <f t="shared" si="14"/>
        <v>0</v>
      </c>
    </row>
    <row r="454" spans="1:9" ht="25.5">
      <c r="A454" s="28">
        <f t="shared" si="13"/>
        <v>442</v>
      </c>
      <c r="B454" s="202" t="s">
        <v>98</v>
      </c>
      <c r="C454" s="203" t="s">
        <v>1</v>
      </c>
      <c r="D454" s="203" t="s">
        <v>596</v>
      </c>
      <c r="E454" s="203" t="s">
        <v>87</v>
      </c>
      <c r="F454" s="32">
        <v>680000</v>
      </c>
      <c r="G454" s="32">
        <v>0</v>
      </c>
      <c r="H454" s="32">
        <f t="shared" si="14"/>
        <v>680</v>
      </c>
      <c r="I454" s="32">
        <f t="shared" si="14"/>
        <v>0</v>
      </c>
    </row>
    <row r="455" spans="1:9" ht="38.25">
      <c r="A455" s="28">
        <f t="shared" si="13"/>
        <v>443</v>
      </c>
      <c r="B455" s="202" t="s">
        <v>669</v>
      </c>
      <c r="C455" s="203" t="s">
        <v>1</v>
      </c>
      <c r="D455" s="203" t="s">
        <v>598</v>
      </c>
      <c r="E455" s="203" t="s">
        <v>14</v>
      </c>
      <c r="F455" s="32">
        <v>0.08</v>
      </c>
      <c r="G455" s="32">
        <v>0</v>
      </c>
      <c r="H455" s="32">
        <f t="shared" si="14"/>
        <v>8E-05</v>
      </c>
      <c r="I455" s="32">
        <f t="shared" si="14"/>
        <v>0</v>
      </c>
    </row>
    <row r="456" spans="1:9" ht="25.5">
      <c r="A456" s="28">
        <f t="shared" si="13"/>
        <v>444</v>
      </c>
      <c r="B456" s="202" t="s">
        <v>98</v>
      </c>
      <c r="C456" s="203" t="s">
        <v>1</v>
      </c>
      <c r="D456" s="203" t="s">
        <v>598</v>
      </c>
      <c r="E456" s="203" t="s">
        <v>87</v>
      </c>
      <c r="F456" s="32">
        <v>0.08</v>
      </c>
      <c r="G456" s="32">
        <v>0</v>
      </c>
      <c r="H456" s="32">
        <f t="shared" si="14"/>
        <v>8E-05</v>
      </c>
      <c r="I456" s="32">
        <f t="shared" si="14"/>
        <v>0</v>
      </c>
    </row>
    <row r="457" spans="1:9" ht="38.25">
      <c r="A457" s="28">
        <f t="shared" si="13"/>
        <v>445</v>
      </c>
      <c r="B457" s="202" t="s">
        <v>670</v>
      </c>
      <c r="C457" s="203" t="s">
        <v>1</v>
      </c>
      <c r="D457" s="203" t="s">
        <v>426</v>
      </c>
      <c r="E457" s="203" t="s">
        <v>14</v>
      </c>
      <c r="F457" s="32">
        <v>53100</v>
      </c>
      <c r="G457" s="32">
        <v>53100</v>
      </c>
      <c r="H457" s="32">
        <f t="shared" si="14"/>
        <v>53.1</v>
      </c>
      <c r="I457" s="32">
        <f t="shared" si="14"/>
        <v>53.1</v>
      </c>
    </row>
    <row r="458" spans="1:9" ht="25.5">
      <c r="A458" s="28">
        <f t="shared" si="13"/>
        <v>446</v>
      </c>
      <c r="B458" s="202" t="s">
        <v>98</v>
      </c>
      <c r="C458" s="203" t="s">
        <v>1</v>
      </c>
      <c r="D458" s="203" t="s">
        <v>426</v>
      </c>
      <c r="E458" s="203" t="s">
        <v>87</v>
      </c>
      <c r="F458" s="32">
        <v>53100</v>
      </c>
      <c r="G458" s="32">
        <v>53100</v>
      </c>
      <c r="H458" s="32">
        <f t="shared" si="14"/>
        <v>53.1</v>
      </c>
      <c r="I458" s="32">
        <f t="shared" si="14"/>
        <v>53.1</v>
      </c>
    </row>
    <row r="459" spans="1:9" ht="12.75">
      <c r="A459" s="28">
        <f t="shared" si="13"/>
        <v>447</v>
      </c>
      <c r="B459" s="202" t="s">
        <v>734</v>
      </c>
      <c r="C459" s="203" t="s">
        <v>719</v>
      </c>
      <c r="D459" s="203" t="s">
        <v>261</v>
      </c>
      <c r="E459" s="203" t="s">
        <v>14</v>
      </c>
      <c r="F459" s="32">
        <v>7746713.41</v>
      </c>
      <c r="G459" s="32">
        <v>6040113.41</v>
      </c>
      <c r="H459" s="32">
        <f t="shared" si="14"/>
        <v>7746.71341</v>
      </c>
      <c r="I459" s="32">
        <f t="shared" si="14"/>
        <v>6040.11341</v>
      </c>
    </row>
    <row r="460" spans="1:9" ht="51">
      <c r="A460" s="28">
        <f t="shared" si="13"/>
        <v>448</v>
      </c>
      <c r="B460" s="202" t="s">
        <v>650</v>
      </c>
      <c r="C460" s="203" t="s">
        <v>719</v>
      </c>
      <c r="D460" s="203" t="s">
        <v>346</v>
      </c>
      <c r="E460" s="203" t="s">
        <v>14</v>
      </c>
      <c r="F460" s="32">
        <v>7746713.41</v>
      </c>
      <c r="G460" s="32">
        <v>6040113.41</v>
      </c>
      <c r="H460" s="32">
        <f t="shared" si="14"/>
        <v>7746.71341</v>
      </c>
      <c r="I460" s="32">
        <f t="shared" si="14"/>
        <v>6040.11341</v>
      </c>
    </row>
    <row r="461" spans="1:9" ht="25.5">
      <c r="A461" s="28">
        <f t="shared" si="13"/>
        <v>449</v>
      </c>
      <c r="B461" s="202" t="s">
        <v>138</v>
      </c>
      <c r="C461" s="203" t="s">
        <v>719</v>
      </c>
      <c r="D461" s="203" t="s">
        <v>347</v>
      </c>
      <c r="E461" s="203" t="s">
        <v>14</v>
      </c>
      <c r="F461" s="32">
        <v>7746713.41</v>
      </c>
      <c r="G461" s="32">
        <v>6040113.41</v>
      </c>
      <c r="H461" s="32">
        <f t="shared" si="14"/>
        <v>7746.71341</v>
      </c>
      <c r="I461" s="32">
        <f t="shared" si="14"/>
        <v>6040.11341</v>
      </c>
    </row>
    <row r="462" spans="1:9" ht="12.75">
      <c r="A462" s="28">
        <f t="shared" si="13"/>
        <v>450</v>
      </c>
      <c r="B462" s="202" t="s">
        <v>735</v>
      </c>
      <c r="C462" s="203" t="s">
        <v>719</v>
      </c>
      <c r="D462" s="203" t="s">
        <v>1216</v>
      </c>
      <c r="E462" s="203" t="s">
        <v>14</v>
      </c>
      <c r="F462" s="32">
        <v>7746713.41</v>
      </c>
      <c r="G462" s="32">
        <v>6040113.41</v>
      </c>
      <c r="H462" s="32">
        <f t="shared" si="14"/>
        <v>7746.71341</v>
      </c>
      <c r="I462" s="32">
        <f t="shared" si="14"/>
        <v>6040.11341</v>
      </c>
    </row>
    <row r="463" spans="1:9" ht="12.75">
      <c r="A463" s="28">
        <f aca="true" t="shared" si="15" ref="A463:A493">1+A462</f>
        <v>451</v>
      </c>
      <c r="B463" s="202" t="s">
        <v>100</v>
      </c>
      <c r="C463" s="203" t="s">
        <v>719</v>
      </c>
      <c r="D463" s="203" t="s">
        <v>1216</v>
      </c>
      <c r="E463" s="203" t="s">
        <v>88</v>
      </c>
      <c r="F463" s="32">
        <v>6147313.41</v>
      </c>
      <c r="G463" s="32">
        <v>6040113.41</v>
      </c>
      <c r="H463" s="32">
        <f t="shared" si="14"/>
        <v>6147.31341</v>
      </c>
      <c r="I463" s="32">
        <f t="shared" si="14"/>
        <v>6040.11341</v>
      </c>
    </row>
    <row r="464" spans="1:9" ht="25.5">
      <c r="A464" s="28">
        <f t="shared" si="15"/>
        <v>452</v>
      </c>
      <c r="B464" s="202" t="s">
        <v>98</v>
      </c>
      <c r="C464" s="203" t="s">
        <v>719</v>
      </c>
      <c r="D464" s="203" t="s">
        <v>1216</v>
      </c>
      <c r="E464" s="203" t="s">
        <v>87</v>
      </c>
      <c r="F464" s="32">
        <v>1599400</v>
      </c>
      <c r="G464" s="32">
        <v>0</v>
      </c>
      <c r="H464" s="32">
        <f t="shared" si="14"/>
        <v>1599.4</v>
      </c>
      <c r="I464" s="32">
        <f t="shared" si="14"/>
        <v>0</v>
      </c>
    </row>
    <row r="465" spans="1:9" ht="12.75">
      <c r="A465" s="28">
        <f t="shared" si="15"/>
        <v>453</v>
      </c>
      <c r="B465" s="202" t="s">
        <v>385</v>
      </c>
      <c r="C465" s="203" t="s">
        <v>386</v>
      </c>
      <c r="D465" s="203" t="s">
        <v>261</v>
      </c>
      <c r="E465" s="203" t="s">
        <v>14</v>
      </c>
      <c r="F465" s="32">
        <v>1250000</v>
      </c>
      <c r="G465" s="32">
        <v>1250000</v>
      </c>
      <c r="H465" s="32">
        <f t="shared" si="14"/>
        <v>1250</v>
      </c>
      <c r="I465" s="32">
        <f t="shared" si="14"/>
        <v>1250</v>
      </c>
    </row>
    <row r="466" spans="1:9" ht="12.75">
      <c r="A466" s="28">
        <f t="shared" si="15"/>
        <v>454</v>
      </c>
      <c r="B466" s="202" t="s">
        <v>387</v>
      </c>
      <c r="C466" s="203" t="s">
        <v>388</v>
      </c>
      <c r="D466" s="203" t="s">
        <v>261</v>
      </c>
      <c r="E466" s="203" t="s">
        <v>14</v>
      </c>
      <c r="F466" s="32">
        <v>250000</v>
      </c>
      <c r="G466" s="32">
        <v>250000</v>
      </c>
      <c r="H466" s="32">
        <f t="shared" si="14"/>
        <v>250</v>
      </c>
      <c r="I466" s="32">
        <f t="shared" si="14"/>
        <v>250</v>
      </c>
    </row>
    <row r="467" spans="1:9" ht="51">
      <c r="A467" s="28">
        <f t="shared" si="15"/>
        <v>455</v>
      </c>
      <c r="B467" s="202" t="s">
        <v>602</v>
      </c>
      <c r="C467" s="203" t="s">
        <v>388</v>
      </c>
      <c r="D467" s="203" t="s">
        <v>264</v>
      </c>
      <c r="E467" s="203" t="s">
        <v>14</v>
      </c>
      <c r="F467" s="32">
        <v>250000</v>
      </c>
      <c r="G467" s="32">
        <v>250000</v>
      </c>
      <c r="H467" s="32">
        <f t="shared" si="14"/>
        <v>250</v>
      </c>
      <c r="I467" s="32">
        <f t="shared" si="14"/>
        <v>250</v>
      </c>
    </row>
    <row r="468" spans="1:9" ht="25.5">
      <c r="A468" s="28">
        <f t="shared" si="15"/>
        <v>456</v>
      </c>
      <c r="B468" s="202" t="s">
        <v>389</v>
      </c>
      <c r="C468" s="203" t="s">
        <v>388</v>
      </c>
      <c r="D468" s="203" t="s">
        <v>271</v>
      </c>
      <c r="E468" s="203" t="s">
        <v>14</v>
      </c>
      <c r="F468" s="32">
        <v>250000</v>
      </c>
      <c r="G468" s="32">
        <v>250000</v>
      </c>
      <c r="H468" s="32">
        <f t="shared" si="14"/>
        <v>250</v>
      </c>
      <c r="I468" s="32">
        <f t="shared" si="14"/>
        <v>250</v>
      </c>
    </row>
    <row r="469" spans="1:9" ht="25.5">
      <c r="A469" s="28">
        <f t="shared" si="15"/>
        <v>457</v>
      </c>
      <c r="B469" s="202" t="s">
        <v>98</v>
      </c>
      <c r="C469" s="203" t="s">
        <v>388</v>
      </c>
      <c r="D469" s="203" t="s">
        <v>271</v>
      </c>
      <c r="E469" s="203" t="s">
        <v>87</v>
      </c>
      <c r="F469" s="32">
        <v>250000</v>
      </c>
      <c r="G469" s="32">
        <v>250000</v>
      </c>
      <c r="H469" s="32">
        <f aca="true" t="shared" si="16" ref="H469:I475">F469/1000</f>
        <v>250</v>
      </c>
      <c r="I469" s="32">
        <f t="shared" si="16"/>
        <v>250</v>
      </c>
    </row>
    <row r="470" spans="1:9" ht="12.75">
      <c r="A470" s="28">
        <f t="shared" si="15"/>
        <v>458</v>
      </c>
      <c r="B470" s="202" t="s">
        <v>390</v>
      </c>
      <c r="C470" s="203" t="s">
        <v>391</v>
      </c>
      <c r="D470" s="203" t="s">
        <v>261</v>
      </c>
      <c r="E470" s="203" t="s">
        <v>14</v>
      </c>
      <c r="F470" s="32">
        <v>1000000</v>
      </c>
      <c r="G470" s="32">
        <v>1000000</v>
      </c>
      <c r="H470" s="32">
        <f t="shared" si="16"/>
        <v>1000</v>
      </c>
      <c r="I470" s="32">
        <f t="shared" si="16"/>
        <v>1000</v>
      </c>
    </row>
    <row r="471" spans="1:9" ht="51">
      <c r="A471" s="28">
        <f t="shared" si="15"/>
        <v>459</v>
      </c>
      <c r="B471" s="202" t="s">
        <v>602</v>
      </c>
      <c r="C471" s="203" t="s">
        <v>391</v>
      </c>
      <c r="D471" s="203" t="s">
        <v>264</v>
      </c>
      <c r="E471" s="203" t="s">
        <v>14</v>
      </c>
      <c r="F471" s="32">
        <v>1000000</v>
      </c>
      <c r="G471" s="32">
        <v>1000000</v>
      </c>
      <c r="H471" s="32">
        <f t="shared" si="16"/>
        <v>1000</v>
      </c>
      <c r="I471" s="32">
        <f t="shared" si="16"/>
        <v>1000</v>
      </c>
    </row>
    <row r="472" spans="1:9" ht="25.5">
      <c r="A472" s="28">
        <f t="shared" si="15"/>
        <v>460</v>
      </c>
      <c r="B472" s="202" t="s">
        <v>389</v>
      </c>
      <c r="C472" s="203" t="s">
        <v>391</v>
      </c>
      <c r="D472" s="203" t="s">
        <v>271</v>
      </c>
      <c r="E472" s="203" t="s">
        <v>14</v>
      </c>
      <c r="F472" s="32">
        <v>1000000</v>
      </c>
      <c r="G472" s="32">
        <v>1000000</v>
      </c>
      <c r="H472" s="32">
        <f t="shared" si="16"/>
        <v>1000</v>
      </c>
      <c r="I472" s="32">
        <f t="shared" si="16"/>
        <v>1000</v>
      </c>
    </row>
    <row r="473" spans="1:9" ht="51">
      <c r="A473" s="28">
        <f t="shared" si="15"/>
        <v>461</v>
      </c>
      <c r="B473" s="202" t="s">
        <v>731</v>
      </c>
      <c r="C473" s="203" t="s">
        <v>391</v>
      </c>
      <c r="D473" s="203" t="s">
        <v>271</v>
      </c>
      <c r="E473" s="203" t="s">
        <v>223</v>
      </c>
      <c r="F473" s="32">
        <v>1000000</v>
      </c>
      <c r="G473" s="32">
        <v>1000000</v>
      </c>
      <c r="H473" s="32">
        <f t="shared" si="16"/>
        <v>1000</v>
      </c>
      <c r="I473" s="32">
        <f t="shared" si="16"/>
        <v>1000</v>
      </c>
    </row>
    <row r="474" spans="1:9" ht="25.5">
      <c r="A474" s="28">
        <f t="shared" si="15"/>
        <v>462</v>
      </c>
      <c r="B474" s="202" t="s">
        <v>741</v>
      </c>
      <c r="C474" s="203" t="s">
        <v>742</v>
      </c>
      <c r="D474" s="203" t="s">
        <v>261</v>
      </c>
      <c r="E474" s="203" t="s">
        <v>14</v>
      </c>
      <c r="F474" s="32">
        <v>12800</v>
      </c>
      <c r="G474" s="32">
        <v>6800</v>
      </c>
      <c r="H474" s="32">
        <f t="shared" si="16"/>
        <v>12.8</v>
      </c>
      <c r="I474" s="32">
        <f t="shared" si="16"/>
        <v>6.8</v>
      </c>
    </row>
    <row r="475" spans="1:9" ht="25.5">
      <c r="A475" s="28">
        <f t="shared" si="15"/>
        <v>463</v>
      </c>
      <c r="B475" s="202" t="s">
        <v>743</v>
      </c>
      <c r="C475" s="203" t="s">
        <v>744</v>
      </c>
      <c r="D475" s="203" t="s">
        <v>261</v>
      </c>
      <c r="E475" s="203" t="s">
        <v>14</v>
      </c>
      <c r="F475" s="32">
        <v>12800</v>
      </c>
      <c r="G475" s="32">
        <v>6800</v>
      </c>
      <c r="H475" s="32">
        <f t="shared" si="16"/>
        <v>12.8</v>
      </c>
      <c r="I475" s="32">
        <f t="shared" si="16"/>
        <v>6.8</v>
      </c>
    </row>
    <row r="476" spans="1:9" ht="38.25">
      <c r="A476" s="28">
        <f t="shared" si="15"/>
        <v>464</v>
      </c>
      <c r="B476" s="202" t="s">
        <v>671</v>
      </c>
      <c r="C476" s="203" t="s">
        <v>744</v>
      </c>
      <c r="D476" s="203" t="s">
        <v>310</v>
      </c>
      <c r="E476" s="203" t="s">
        <v>14</v>
      </c>
      <c r="F476" s="32">
        <v>12800</v>
      </c>
      <c r="G476" s="32">
        <v>6800</v>
      </c>
      <c r="H476" s="32">
        <f aca="true" t="shared" si="17" ref="H476:H493">F476/1000</f>
        <v>12.8</v>
      </c>
      <c r="I476" s="32">
        <f aca="true" t="shared" si="18" ref="I476:I493">G476/1000</f>
        <v>6.8</v>
      </c>
    </row>
    <row r="477" spans="1:9" ht="12.75">
      <c r="A477" s="28">
        <f t="shared" si="15"/>
        <v>465</v>
      </c>
      <c r="B477" s="202" t="s">
        <v>745</v>
      </c>
      <c r="C477" s="203" t="s">
        <v>744</v>
      </c>
      <c r="D477" s="203" t="s">
        <v>746</v>
      </c>
      <c r="E477" s="203" t="s">
        <v>14</v>
      </c>
      <c r="F477" s="32">
        <v>12800</v>
      </c>
      <c r="G477" s="32">
        <v>6800</v>
      </c>
      <c r="H477" s="32">
        <f t="shared" si="17"/>
        <v>12.8</v>
      </c>
      <c r="I477" s="32">
        <f t="shared" si="18"/>
        <v>6.8</v>
      </c>
    </row>
    <row r="478" spans="1:9" ht="63.75">
      <c r="A478" s="28">
        <f t="shared" si="15"/>
        <v>466</v>
      </c>
      <c r="B478" s="202" t="s">
        <v>747</v>
      </c>
      <c r="C478" s="203" t="s">
        <v>744</v>
      </c>
      <c r="D478" s="203" t="s">
        <v>748</v>
      </c>
      <c r="E478" s="203" t="s">
        <v>14</v>
      </c>
      <c r="F478" s="32">
        <v>12800</v>
      </c>
      <c r="G478" s="32">
        <v>6800</v>
      </c>
      <c r="H478" s="32">
        <f t="shared" si="17"/>
        <v>12.8</v>
      </c>
      <c r="I478" s="32">
        <f t="shared" si="18"/>
        <v>6.8</v>
      </c>
    </row>
    <row r="479" spans="1:9" ht="12.75">
      <c r="A479" s="28">
        <f t="shared" si="15"/>
        <v>467</v>
      </c>
      <c r="B479" s="202" t="s">
        <v>749</v>
      </c>
      <c r="C479" s="203" t="s">
        <v>744</v>
      </c>
      <c r="D479" s="203" t="s">
        <v>748</v>
      </c>
      <c r="E479" s="203" t="s">
        <v>750</v>
      </c>
      <c r="F479" s="32">
        <v>12800</v>
      </c>
      <c r="G479" s="32">
        <v>6800</v>
      </c>
      <c r="H479" s="32">
        <f t="shared" si="17"/>
        <v>12.8</v>
      </c>
      <c r="I479" s="32">
        <f t="shared" si="18"/>
        <v>6.8</v>
      </c>
    </row>
    <row r="480" spans="1:13" ht="38.25">
      <c r="A480" s="28">
        <f t="shared" si="15"/>
        <v>468</v>
      </c>
      <c r="B480" s="202" t="s">
        <v>736</v>
      </c>
      <c r="C480" s="203" t="s">
        <v>78</v>
      </c>
      <c r="D480" s="203" t="s">
        <v>261</v>
      </c>
      <c r="E480" s="203" t="s">
        <v>14</v>
      </c>
      <c r="F480" s="32">
        <v>305003000</v>
      </c>
      <c r="G480" s="32">
        <v>222058000</v>
      </c>
      <c r="H480" s="32">
        <f t="shared" si="17"/>
        <v>305003</v>
      </c>
      <c r="I480" s="32">
        <f t="shared" si="18"/>
        <v>222058</v>
      </c>
      <c r="L480" s="33"/>
      <c r="M480" s="33"/>
    </row>
    <row r="481" spans="1:13" ht="38.25">
      <c r="A481" s="28">
        <f t="shared" si="15"/>
        <v>469</v>
      </c>
      <c r="B481" s="202" t="s">
        <v>10</v>
      </c>
      <c r="C481" s="203" t="s">
        <v>11</v>
      </c>
      <c r="D481" s="203" t="s">
        <v>261</v>
      </c>
      <c r="E481" s="203" t="s">
        <v>14</v>
      </c>
      <c r="F481" s="32">
        <v>18484000</v>
      </c>
      <c r="G481" s="32">
        <v>15984200</v>
      </c>
      <c r="H481" s="32">
        <f t="shared" si="17"/>
        <v>18484</v>
      </c>
      <c r="I481" s="32">
        <f t="shared" si="18"/>
        <v>15984.2</v>
      </c>
      <c r="L481" s="33"/>
      <c r="M481" s="33"/>
    </row>
    <row r="482" spans="1:9" ht="38.25">
      <c r="A482" s="28">
        <f t="shared" si="15"/>
        <v>470</v>
      </c>
      <c r="B482" s="202" t="s">
        <v>671</v>
      </c>
      <c r="C482" s="203" t="s">
        <v>11</v>
      </c>
      <c r="D482" s="203" t="s">
        <v>310</v>
      </c>
      <c r="E482" s="203" t="s">
        <v>14</v>
      </c>
      <c r="F482" s="32">
        <v>18484000</v>
      </c>
      <c r="G482" s="32">
        <v>15984200</v>
      </c>
      <c r="H482" s="32">
        <f t="shared" si="17"/>
        <v>18484</v>
      </c>
      <c r="I482" s="32">
        <f t="shared" si="18"/>
        <v>15984.2</v>
      </c>
    </row>
    <row r="483" spans="1:9" ht="25.5">
      <c r="A483" s="28">
        <f t="shared" si="15"/>
        <v>471</v>
      </c>
      <c r="B483" s="202" t="s">
        <v>122</v>
      </c>
      <c r="C483" s="203" t="s">
        <v>11</v>
      </c>
      <c r="D483" s="203" t="s">
        <v>311</v>
      </c>
      <c r="E483" s="203" t="s">
        <v>14</v>
      </c>
      <c r="F483" s="32">
        <v>18484000</v>
      </c>
      <c r="G483" s="32">
        <v>15984200</v>
      </c>
      <c r="H483" s="32">
        <f t="shared" si="17"/>
        <v>18484</v>
      </c>
      <c r="I483" s="32">
        <f t="shared" si="18"/>
        <v>15984.2</v>
      </c>
    </row>
    <row r="484" spans="1:9" ht="25.5">
      <c r="A484" s="28">
        <f t="shared" si="15"/>
        <v>472</v>
      </c>
      <c r="B484" s="202" t="s">
        <v>123</v>
      </c>
      <c r="C484" s="203" t="s">
        <v>11</v>
      </c>
      <c r="D484" s="203" t="s">
        <v>312</v>
      </c>
      <c r="E484" s="203" t="s">
        <v>14</v>
      </c>
      <c r="F484" s="32">
        <v>6904000</v>
      </c>
      <c r="G484" s="32">
        <v>4404200</v>
      </c>
      <c r="H484" s="32">
        <f t="shared" si="17"/>
        <v>6904</v>
      </c>
      <c r="I484" s="32">
        <f t="shared" si="18"/>
        <v>4404.2</v>
      </c>
    </row>
    <row r="485" spans="1:9" ht="12.75">
      <c r="A485" s="28">
        <f t="shared" si="15"/>
        <v>473</v>
      </c>
      <c r="B485" s="202" t="s">
        <v>124</v>
      </c>
      <c r="C485" s="203" t="s">
        <v>11</v>
      </c>
      <c r="D485" s="203" t="s">
        <v>312</v>
      </c>
      <c r="E485" s="203" t="s">
        <v>93</v>
      </c>
      <c r="F485" s="32">
        <v>6904000</v>
      </c>
      <c r="G485" s="32">
        <v>4404200</v>
      </c>
      <c r="H485" s="32">
        <f t="shared" si="17"/>
        <v>6904</v>
      </c>
      <c r="I485" s="32">
        <f t="shared" si="18"/>
        <v>4404.2</v>
      </c>
    </row>
    <row r="486" spans="1:9" ht="51">
      <c r="A486" s="28">
        <f t="shared" si="15"/>
        <v>474</v>
      </c>
      <c r="B486" s="202" t="s">
        <v>432</v>
      </c>
      <c r="C486" s="203" t="s">
        <v>11</v>
      </c>
      <c r="D486" s="203" t="s">
        <v>313</v>
      </c>
      <c r="E486" s="203" t="s">
        <v>14</v>
      </c>
      <c r="F486" s="32">
        <v>11580000</v>
      </c>
      <c r="G486" s="32">
        <v>11580000</v>
      </c>
      <c r="H486" s="32">
        <f t="shared" si="17"/>
        <v>11580</v>
      </c>
      <c r="I486" s="32">
        <f t="shared" si="18"/>
        <v>11580</v>
      </c>
    </row>
    <row r="487" spans="1:9" ht="12.75">
      <c r="A487" s="28">
        <f t="shared" si="15"/>
        <v>475</v>
      </c>
      <c r="B487" s="202" t="s">
        <v>124</v>
      </c>
      <c r="C487" s="203" t="s">
        <v>11</v>
      </c>
      <c r="D487" s="203" t="s">
        <v>313</v>
      </c>
      <c r="E487" s="203" t="s">
        <v>93</v>
      </c>
      <c r="F487" s="32">
        <v>11580000</v>
      </c>
      <c r="G487" s="32">
        <v>11580000</v>
      </c>
      <c r="H487" s="32">
        <f t="shared" si="17"/>
        <v>11580</v>
      </c>
      <c r="I487" s="32">
        <f t="shared" si="18"/>
        <v>11580</v>
      </c>
    </row>
    <row r="488" spans="1:9" ht="12.75">
      <c r="A488" s="28">
        <f t="shared" si="15"/>
        <v>476</v>
      </c>
      <c r="B488" s="202" t="s">
        <v>71</v>
      </c>
      <c r="C488" s="203" t="s">
        <v>79</v>
      </c>
      <c r="D488" s="203" t="s">
        <v>261</v>
      </c>
      <c r="E488" s="203" t="s">
        <v>14</v>
      </c>
      <c r="F488" s="32">
        <v>286519000</v>
      </c>
      <c r="G488" s="32">
        <v>206073800</v>
      </c>
      <c r="H488" s="32">
        <f t="shared" si="17"/>
        <v>286519</v>
      </c>
      <c r="I488" s="32">
        <f t="shared" si="18"/>
        <v>206073.8</v>
      </c>
    </row>
    <row r="489" spans="1:9" ht="38.25">
      <c r="A489" s="28">
        <f t="shared" si="15"/>
        <v>477</v>
      </c>
      <c r="B489" s="202" t="s">
        <v>671</v>
      </c>
      <c r="C489" s="203" t="s">
        <v>79</v>
      </c>
      <c r="D489" s="203" t="s">
        <v>310</v>
      </c>
      <c r="E489" s="203" t="s">
        <v>14</v>
      </c>
      <c r="F489" s="32">
        <v>286519000</v>
      </c>
      <c r="G489" s="32">
        <v>206073800</v>
      </c>
      <c r="H489" s="32">
        <f t="shared" si="17"/>
        <v>286519</v>
      </c>
      <c r="I489" s="32">
        <f t="shared" si="18"/>
        <v>206073.8</v>
      </c>
    </row>
    <row r="490" spans="1:9" ht="25.5">
      <c r="A490" s="28">
        <f t="shared" si="15"/>
        <v>478</v>
      </c>
      <c r="B490" s="202" t="s">
        <v>122</v>
      </c>
      <c r="C490" s="203" t="s">
        <v>79</v>
      </c>
      <c r="D490" s="203" t="s">
        <v>311</v>
      </c>
      <c r="E490" s="203" t="s">
        <v>14</v>
      </c>
      <c r="F490" s="32">
        <v>286519000</v>
      </c>
      <c r="G490" s="32">
        <v>206073800</v>
      </c>
      <c r="H490" s="32">
        <f t="shared" si="17"/>
        <v>286519</v>
      </c>
      <c r="I490" s="32">
        <f t="shared" si="18"/>
        <v>206073.8</v>
      </c>
    </row>
    <row r="491" spans="1:9" ht="25.5">
      <c r="A491" s="28">
        <f t="shared" si="15"/>
        <v>479</v>
      </c>
      <c r="B491" s="202" t="s">
        <v>126</v>
      </c>
      <c r="C491" s="203" t="s">
        <v>79</v>
      </c>
      <c r="D491" s="203" t="s">
        <v>314</v>
      </c>
      <c r="E491" s="203" t="s">
        <v>14</v>
      </c>
      <c r="F491" s="32">
        <v>286519000</v>
      </c>
      <c r="G491" s="32">
        <v>206073800</v>
      </c>
      <c r="H491" s="32">
        <f t="shared" si="17"/>
        <v>286519</v>
      </c>
      <c r="I491" s="32">
        <f t="shared" si="18"/>
        <v>206073.8</v>
      </c>
    </row>
    <row r="492" spans="1:9" ht="12.75">
      <c r="A492" s="28">
        <f t="shared" si="15"/>
        <v>480</v>
      </c>
      <c r="B492" s="202" t="s">
        <v>125</v>
      </c>
      <c r="C492" s="203" t="s">
        <v>79</v>
      </c>
      <c r="D492" s="203" t="s">
        <v>314</v>
      </c>
      <c r="E492" s="203" t="s">
        <v>85</v>
      </c>
      <c r="F492" s="32">
        <v>286519000</v>
      </c>
      <c r="G492" s="32">
        <v>206073800</v>
      </c>
      <c r="H492" s="32">
        <f t="shared" si="17"/>
        <v>286519</v>
      </c>
      <c r="I492" s="32">
        <f t="shared" si="18"/>
        <v>206073.8</v>
      </c>
    </row>
    <row r="493" spans="1:9" ht="12.75">
      <c r="A493" s="28">
        <f t="shared" si="15"/>
        <v>481</v>
      </c>
      <c r="B493" s="240" t="s">
        <v>407</v>
      </c>
      <c r="C493" s="241"/>
      <c r="D493" s="241"/>
      <c r="E493" s="241"/>
      <c r="F493" s="204">
        <v>1626307311.36</v>
      </c>
      <c r="G493" s="204">
        <v>1508367173.64</v>
      </c>
      <c r="H493" s="32">
        <f t="shared" si="17"/>
        <v>1626307.31136</v>
      </c>
      <c r="I493" s="32">
        <f t="shared" si="18"/>
        <v>1508367.1736400002</v>
      </c>
    </row>
  </sheetData>
  <sheetProtection/>
  <mergeCells count="7">
    <mergeCell ref="B493:E493"/>
    <mergeCell ref="A8:I8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80"/>
  <sheetViews>
    <sheetView zoomScalePageLayoutView="0" workbookViewId="0" topLeftCell="A1">
      <selection activeCell="H584" sqref="H584"/>
    </sheetView>
  </sheetViews>
  <sheetFormatPr defaultColWidth="9.00390625" defaultRowHeight="12.75"/>
  <cols>
    <col min="1" max="1" width="4.75390625" style="37" customWidth="1"/>
    <col min="2" max="2" width="60.75390625" style="38" customWidth="1"/>
    <col min="3" max="3" width="5.00390625" style="38" customWidth="1"/>
    <col min="4" max="4" width="6.75390625" style="38" customWidth="1"/>
    <col min="5" max="5" width="11.625" style="38" customWidth="1"/>
    <col min="6" max="6" width="8.25390625" style="38" customWidth="1"/>
    <col min="7" max="7" width="9.25390625" style="38" hidden="1" customWidth="1"/>
    <col min="8" max="8" width="12.75390625" style="38" customWidth="1"/>
    <col min="9" max="16384" width="9.125" style="38" customWidth="1"/>
  </cols>
  <sheetData>
    <row r="1" ht="12.75">
      <c r="H1" s="5" t="s">
        <v>877</v>
      </c>
    </row>
    <row r="2" ht="12.75">
      <c r="H2" s="5" t="s">
        <v>690</v>
      </c>
    </row>
    <row r="3" ht="12.75">
      <c r="H3" s="5" t="s">
        <v>688</v>
      </c>
    </row>
    <row r="4" ht="12.75">
      <c r="H4" s="5" t="s">
        <v>880</v>
      </c>
    </row>
    <row r="5" ht="12.75">
      <c r="H5" s="5" t="s">
        <v>689</v>
      </c>
    </row>
    <row r="6" ht="12.75">
      <c r="H6" s="39"/>
    </row>
    <row r="7" ht="12.75">
      <c r="H7" s="39"/>
    </row>
    <row r="8" spans="1:8" ht="12.75">
      <c r="A8" s="242" t="s">
        <v>692</v>
      </c>
      <c r="B8" s="243"/>
      <c r="C8" s="243"/>
      <c r="D8" s="243"/>
      <c r="E8" s="243"/>
      <c r="F8" s="243"/>
      <c r="G8" s="243"/>
      <c r="H8" s="243"/>
    </row>
    <row r="9" spans="2:8" ht="19.5" customHeight="1">
      <c r="B9" s="40"/>
      <c r="C9" s="40"/>
      <c r="D9" s="40"/>
      <c r="E9" s="40"/>
      <c r="F9" s="40"/>
      <c r="G9" s="40"/>
      <c r="H9" s="39"/>
    </row>
    <row r="10" spans="1:8" ht="63.75">
      <c r="A10" s="206" t="s">
        <v>48</v>
      </c>
      <c r="B10" s="206" t="s">
        <v>154</v>
      </c>
      <c r="C10" s="206" t="s">
        <v>94</v>
      </c>
      <c r="D10" s="206" t="s">
        <v>17</v>
      </c>
      <c r="E10" s="206" t="s">
        <v>46</v>
      </c>
      <c r="F10" s="206" t="s">
        <v>47</v>
      </c>
      <c r="G10" s="206"/>
      <c r="H10" s="216" t="s">
        <v>41</v>
      </c>
    </row>
    <row r="11" spans="1:8" ht="12.75">
      <c r="A11" s="217">
        <v>1</v>
      </c>
      <c r="B11" s="206">
        <v>2</v>
      </c>
      <c r="C11" s="206">
        <v>3</v>
      </c>
      <c r="D11" s="206">
        <v>4</v>
      </c>
      <c r="E11" s="206">
        <v>5</v>
      </c>
      <c r="F11" s="206">
        <v>6</v>
      </c>
      <c r="G11" s="206"/>
      <c r="H11" s="206">
        <v>7</v>
      </c>
    </row>
    <row r="12" spans="1:8" ht="25.5">
      <c r="A12" s="218">
        <v>1</v>
      </c>
      <c r="B12" s="29" t="s">
        <v>474</v>
      </c>
      <c r="C12" s="30" t="s">
        <v>43</v>
      </c>
      <c r="D12" s="30" t="s">
        <v>15</v>
      </c>
      <c r="E12" s="30" t="s">
        <v>261</v>
      </c>
      <c r="F12" s="30" t="s">
        <v>14</v>
      </c>
      <c r="G12" s="31">
        <v>668898591</v>
      </c>
      <c r="H12" s="32">
        <f>G12/1000</f>
        <v>668898.591</v>
      </c>
    </row>
    <row r="13" spans="1:8" ht="12.75">
      <c r="A13" s="218">
        <f aca="true" t="shared" si="0" ref="A13:A76">1+A12</f>
        <v>2</v>
      </c>
      <c r="B13" s="29" t="s">
        <v>228</v>
      </c>
      <c r="C13" s="30" t="s">
        <v>43</v>
      </c>
      <c r="D13" s="30" t="s">
        <v>21</v>
      </c>
      <c r="E13" s="30" t="s">
        <v>261</v>
      </c>
      <c r="F13" s="30" t="s">
        <v>14</v>
      </c>
      <c r="G13" s="31">
        <v>105357329.11</v>
      </c>
      <c r="H13" s="32">
        <f aca="true" t="shared" si="1" ref="H13:H76">G13/1000</f>
        <v>105357.32911</v>
      </c>
    </row>
    <row r="14" spans="1:8" ht="25.5">
      <c r="A14" s="218">
        <f t="shared" si="0"/>
        <v>3</v>
      </c>
      <c r="B14" s="29" t="s">
        <v>229</v>
      </c>
      <c r="C14" s="30" t="s">
        <v>43</v>
      </c>
      <c r="D14" s="30" t="s">
        <v>22</v>
      </c>
      <c r="E14" s="30" t="s">
        <v>261</v>
      </c>
      <c r="F14" s="30" t="s">
        <v>14</v>
      </c>
      <c r="G14" s="31">
        <v>2560969</v>
      </c>
      <c r="H14" s="32">
        <f t="shared" si="1"/>
        <v>2560.969</v>
      </c>
    </row>
    <row r="15" spans="1:8" ht="38.25">
      <c r="A15" s="218">
        <f t="shared" si="0"/>
        <v>4</v>
      </c>
      <c r="B15" s="29" t="s">
        <v>475</v>
      </c>
      <c r="C15" s="30" t="s">
        <v>43</v>
      </c>
      <c r="D15" s="30" t="s">
        <v>22</v>
      </c>
      <c r="E15" s="30" t="s">
        <v>264</v>
      </c>
      <c r="F15" s="30" t="s">
        <v>14</v>
      </c>
      <c r="G15" s="31">
        <v>2560969</v>
      </c>
      <c r="H15" s="32">
        <f t="shared" si="1"/>
        <v>2560.969</v>
      </c>
    </row>
    <row r="16" spans="1:8" ht="12.75">
      <c r="A16" s="218">
        <f t="shared" si="0"/>
        <v>5</v>
      </c>
      <c r="B16" s="29" t="s">
        <v>155</v>
      </c>
      <c r="C16" s="30" t="s">
        <v>43</v>
      </c>
      <c r="D16" s="30" t="s">
        <v>22</v>
      </c>
      <c r="E16" s="30" t="s">
        <v>476</v>
      </c>
      <c r="F16" s="30" t="s">
        <v>14</v>
      </c>
      <c r="G16" s="31">
        <v>2560969</v>
      </c>
      <c r="H16" s="32">
        <f t="shared" si="1"/>
        <v>2560.969</v>
      </c>
    </row>
    <row r="17" spans="1:8" ht="25.5">
      <c r="A17" s="218">
        <f t="shared" si="0"/>
        <v>6</v>
      </c>
      <c r="B17" s="29" t="s">
        <v>156</v>
      </c>
      <c r="C17" s="30" t="s">
        <v>43</v>
      </c>
      <c r="D17" s="30" t="s">
        <v>22</v>
      </c>
      <c r="E17" s="30" t="s">
        <v>476</v>
      </c>
      <c r="F17" s="30" t="s">
        <v>86</v>
      </c>
      <c r="G17" s="31">
        <v>2560969</v>
      </c>
      <c r="H17" s="32">
        <f t="shared" si="1"/>
        <v>2560.969</v>
      </c>
    </row>
    <row r="18" spans="1:8" ht="38.25">
      <c r="A18" s="218">
        <f t="shared" si="0"/>
        <v>7</v>
      </c>
      <c r="B18" s="29" t="s">
        <v>230</v>
      </c>
      <c r="C18" s="30" t="s">
        <v>43</v>
      </c>
      <c r="D18" s="30" t="s">
        <v>24</v>
      </c>
      <c r="E18" s="30" t="s">
        <v>261</v>
      </c>
      <c r="F18" s="30" t="s">
        <v>14</v>
      </c>
      <c r="G18" s="31">
        <v>32779512</v>
      </c>
      <c r="H18" s="32">
        <f t="shared" si="1"/>
        <v>32779.512</v>
      </c>
    </row>
    <row r="19" spans="1:8" ht="38.25">
      <c r="A19" s="218">
        <f t="shared" si="0"/>
        <v>8</v>
      </c>
      <c r="B19" s="29" t="s">
        <v>475</v>
      </c>
      <c r="C19" s="30" t="s">
        <v>43</v>
      </c>
      <c r="D19" s="30" t="s">
        <v>24</v>
      </c>
      <c r="E19" s="30" t="s">
        <v>264</v>
      </c>
      <c r="F19" s="30" t="s">
        <v>14</v>
      </c>
      <c r="G19" s="31">
        <v>32779512</v>
      </c>
      <c r="H19" s="32">
        <f t="shared" si="1"/>
        <v>32779.512</v>
      </c>
    </row>
    <row r="20" spans="1:8" ht="25.5">
      <c r="A20" s="218">
        <f t="shared" si="0"/>
        <v>9</v>
      </c>
      <c r="B20" s="29" t="s">
        <v>157</v>
      </c>
      <c r="C20" s="30" t="s">
        <v>43</v>
      </c>
      <c r="D20" s="30" t="s">
        <v>24</v>
      </c>
      <c r="E20" s="30" t="s">
        <v>477</v>
      </c>
      <c r="F20" s="30" t="s">
        <v>14</v>
      </c>
      <c r="G20" s="31">
        <v>32779512</v>
      </c>
      <c r="H20" s="32">
        <f t="shared" si="1"/>
        <v>32779.512</v>
      </c>
    </row>
    <row r="21" spans="1:8" ht="25.5">
      <c r="A21" s="218">
        <f t="shared" si="0"/>
        <v>10</v>
      </c>
      <c r="B21" s="29" t="s">
        <v>156</v>
      </c>
      <c r="C21" s="30" t="s">
        <v>43</v>
      </c>
      <c r="D21" s="30" t="s">
        <v>24</v>
      </c>
      <c r="E21" s="30" t="s">
        <v>477</v>
      </c>
      <c r="F21" s="30" t="s">
        <v>86</v>
      </c>
      <c r="G21" s="31">
        <v>32719512</v>
      </c>
      <c r="H21" s="32">
        <f t="shared" si="1"/>
        <v>32719.512</v>
      </c>
    </row>
    <row r="22" spans="1:8" ht="25.5">
      <c r="A22" s="218">
        <f t="shared" si="0"/>
        <v>11</v>
      </c>
      <c r="B22" s="29" t="s">
        <v>158</v>
      </c>
      <c r="C22" s="30" t="s">
        <v>43</v>
      </c>
      <c r="D22" s="30" t="s">
        <v>24</v>
      </c>
      <c r="E22" s="30" t="s">
        <v>477</v>
      </c>
      <c r="F22" s="30" t="s">
        <v>87</v>
      </c>
      <c r="G22" s="31">
        <v>60000</v>
      </c>
      <c r="H22" s="32">
        <f t="shared" si="1"/>
        <v>60</v>
      </c>
    </row>
    <row r="23" spans="1:8" ht="25.5">
      <c r="A23" s="218">
        <f t="shared" si="0"/>
        <v>12</v>
      </c>
      <c r="B23" s="29" t="s">
        <v>231</v>
      </c>
      <c r="C23" s="30" t="s">
        <v>43</v>
      </c>
      <c r="D23" s="30" t="s">
        <v>49</v>
      </c>
      <c r="E23" s="30" t="s">
        <v>261</v>
      </c>
      <c r="F23" s="30" t="s">
        <v>14</v>
      </c>
      <c r="G23" s="31">
        <v>21421884.65</v>
      </c>
      <c r="H23" s="32">
        <f t="shared" si="1"/>
        <v>21421.88465</v>
      </c>
    </row>
    <row r="24" spans="1:8" ht="46.5" customHeight="1">
      <c r="A24" s="218">
        <f t="shared" si="0"/>
        <v>13</v>
      </c>
      <c r="B24" s="29" t="s">
        <v>475</v>
      </c>
      <c r="C24" s="30" t="s">
        <v>43</v>
      </c>
      <c r="D24" s="30" t="s">
        <v>49</v>
      </c>
      <c r="E24" s="30" t="s">
        <v>264</v>
      </c>
      <c r="F24" s="30" t="s">
        <v>14</v>
      </c>
      <c r="G24" s="31">
        <v>21421884.65</v>
      </c>
      <c r="H24" s="32">
        <f t="shared" si="1"/>
        <v>21421.88465</v>
      </c>
    </row>
    <row r="25" spans="1:8" ht="25.5">
      <c r="A25" s="218">
        <f t="shared" si="0"/>
        <v>14</v>
      </c>
      <c r="B25" s="29" t="s">
        <v>157</v>
      </c>
      <c r="C25" s="30" t="s">
        <v>43</v>
      </c>
      <c r="D25" s="30" t="s">
        <v>49</v>
      </c>
      <c r="E25" s="30" t="s">
        <v>477</v>
      </c>
      <c r="F25" s="30" t="s">
        <v>14</v>
      </c>
      <c r="G25" s="31">
        <v>21421884.65</v>
      </c>
      <c r="H25" s="32">
        <f t="shared" si="1"/>
        <v>21421.88465</v>
      </c>
    </row>
    <row r="26" spans="1:8" ht="25.5">
      <c r="A26" s="218">
        <f t="shared" si="0"/>
        <v>15</v>
      </c>
      <c r="B26" s="29" t="s">
        <v>156</v>
      </c>
      <c r="C26" s="30" t="s">
        <v>43</v>
      </c>
      <c r="D26" s="30" t="s">
        <v>49</v>
      </c>
      <c r="E26" s="30" t="s">
        <v>477</v>
      </c>
      <c r="F26" s="30" t="s">
        <v>86</v>
      </c>
      <c r="G26" s="31">
        <v>18712262.65</v>
      </c>
      <c r="H26" s="32">
        <f t="shared" si="1"/>
        <v>18712.262649999997</v>
      </c>
    </row>
    <row r="27" spans="1:8" ht="25.5">
      <c r="A27" s="218">
        <f t="shared" si="0"/>
        <v>16</v>
      </c>
      <c r="B27" s="29" t="s">
        <v>158</v>
      </c>
      <c r="C27" s="30" t="s">
        <v>43</v>
      </c>
      <c r="D27" s="30" t="s">
        <v>49</v>
      </c>
      <c r="E27" s="30" t="s">
        <v>477</v>
      </c>
      <c r="F27" s="30" t="s">
        <v>87</v>
      </c>
      <c r="G27" s="31">
        <v>2709622</v>
      </c>
      <c r="H27" s="32">
        <f t="shared" si="1"/>
        <v>2709.622</v>
      </c>
    </row>
    <row r="28" spans="1:8" ht="12.75">
      <c r="A28" s="218">
        <f t="shared" si="0"/>
        <v>17</v>
      </c>
      <c r="B28" s="29" t="s">
        <v>232</v>
      </c>
      <c r="C28" s="30" t="s">
        <v>43</v>
      </c>
      <c r="D28" s="30" t="s">
        <v>73</v>
      </c>
      <c r="E28" s="30" t="s">
        <v>261</v>
      </c>
      <c r="F28" s="30" t="s">
        <v>14</v>
      </c>
      <c r="G28" s="31">
        <v>1296113.96</v>
      </c>
      <c r="H28" s="32">
        <f t="shared" si="1"/>
        <v>1296.11396</v>
      </c>
    </row>
    <row r="29" spans="1:8" ht="12.75">
      <c r="A29" s="218">
        <f t="shared" si="0"/>
        <v>18</v>
      </c>
      <c r="B29" s="29" t="s">
        <v>95</v>
      </c>
      <c r="C29" s="30" t="s">
        <v>43</v>
      </c>
      <c r="D29" s="30" t="s">
        <v>73</v>
      </c>
      <c r="E29" s="30" t="s">
        <v>262</v>
      </c>
      <c r="F29" s="30" t="s">
        <v>14</v>
      </c>
      <c r="G29" s="31">
        <v>1296113.96</v>
      </c>
      <c r="H29" s="32">
        <f t="shared" si="1"/>
        <v>1296.11396</v>
      </c>
    </row>
    <row r="30" spans="1:8" ht="12.75">
      <c r="A30" s="218">
        <f t="shared" si="0"/>
        <v>19</v>
      </c>
      <c r="B30" s="29" t="s">
        <v>159</v>
      </c>
      <c r="C30" s="30" t="s">
        <v>43</v>
      </c>
      <c r="D30" s="30" t="s">
        <v>73</v>
      </c>
      <c r="E30" s="30" t="s">
        <v>263</v>
      </c>
      <c r="F30" s="30" t="s">
        <v>14</v>
      </c>
      <c r="G30" s="31">
        <v>1296113.96</v>
      </c>
      <c r="H30" s="32">
        <f t="shared" si="1"/>
        <v>1296.11396</v>
      </c>
    </row>
    <row r="31" spans="1:8" ht="12.75">
      <c r="A31" s="218">
        <f t="shared" si="0"/>
        <v>20</v>
      </c>
      <c r="B31" s="29" t="s">
        <v>160</v>
      </c>
      <c r="C31" s="30" t="s">
        <v>43</v>
      </c>
      <c r="D31" s="30" t="s">
        <v>73</v>
      </c>
      <c r="E31" s="30" t="s">
        <v>263</v>
      </c>
      <c r="F31" s="30" t="s">
        <v>81</v>
      </c>
      <c r="G31" s="31">
        <v>1296113.96</v>
      </c>
      <c r="H31" s="32">
        <f t="shared" si="1"/>
        <v>1296.11396</v>
      </c>
    </row>
    <row r="32" spans="1:8" ht="12.75">
      <c r="A32" s="218">
        <f t="shared" si="0"/>
        <v>21</v>
      </c>
      <c r="B32" s="29" t="s">
        <v>233</v>
      </c>
      <c r="C32" s="30" t="s">
        <v>43</v>
      </c>
      <c r="D32" s="30" t="s">
        <v>75</v>
      </c>
      <c r="E32" s="30" t="s">
        <v>261</v>
      </c>
      <c r="F32" s="30" t="s">
        <v>14</v>
      </c>
      <c r="G32" s="31">
        <v>47298849.5</v>
      </c>
      <c r="H32" s="32">
        <f t="shared" si="1"/>
        <v>47298.8495</v>
      </c>
    </row>
    <row r="33" spans="1:8" ht="38.25">
      <c r="A33" s="218">
        <f t="shared" si="0"/>
        <v>22</v>
      </c>
      <c r="B33" s="29" t="s">
        <v>475</v>
      </c>
      <c r="C33" s="30" t="s">
        <v>43</v>
      </c>
      <c r="D33" s="30" t="s">
        <v>75</v>
      </c>
      <c r="E33" s="30" t="s">
        <v>264</v>
      </c>
      <c r="F33" s="30" t="s">
        <v>14</v>
      </c>
      <c r="G33" s="31">
        <v>42806284.21</v>
      </c>
      <c r="H33" s="32">
        <f t="shared" si="1"/>
        <v>42806.28421</v>
      </c>
    </row>
    <row r="34" spans="1:8" ht="25.5">
      <c r="A34" s="218">
        <f t="shared" si="0"/>
        <v>23</v>
      </c>
      <c r="B34" s="29" t="s">
        <v>157</v>
      </c>
      <c r="C34" s="30" t="s">
        <v>43</v>
      </c>
      <c r="D34" s="30" t="s">
        <v>75</v>
      </c>
      <c r="E34" s="30" t="s">
        <v>477</v>
      </c>
      <c r="F34" s="30" t="s">
        <v>14</v>
      </c>
      <c r="G34" s="31">
        <v>7192883.01</v>
      </c>
      <c r="H34" s="32">
        <f t="shared" si="1"/>
        <v>7192.88301</v>
      </c>
    </row>
    <row r="35" spans="1:8" ht="25.5">
      <c r="A35" s="218">
        <f t="shared" si="0"/>
        <v>24</v>
      </c>
      <c r="B35" s="29" t="s">
        <v>156</v>
      </c>
      <c r="C35" s="30" t="s">
        <v>43</v>
      </c>
      <c r="D35" s="30" t="s">
        <v>75</v>
      </c>
      <c r="E35" s="30" t="s">
        <v>477</v>
      </c>
      <c r="F35" s="30" t="s">
        <v>86</v>
      </c>
      <c r="G35" s="31">
        <v>7192883.01</v>
      </c>
      <c r="H35" s="32">
        <f t="shared" si="1"/>
        <v>7192.88301</v>
      </c>
    </row>
    <row r="36" spans="1:8" ht="38.25">
      <c r="A36" s="218">
        <f t="shared" si="0"/>
        <v>25</v>
      </c>
      <c r="B36" s="29" t="s">
        <v>435</v>
      </c>
      <c r="C36" s="30" t="s">
        <v>43</v>
      </c>
      <c r="D36" s="30" t="s">
        <v>75</v>
      </c>
      <c r="E36" s="30" t="s">
        <v>478</v>
      </c>
      <c r="F36" s="30" t="s">
        <v>14</v>
      </c>
      <c r="G36" s="31">
        <v>500000</v>
      </c>
      <c r="H36" s="32">
        <f t="shared" si="1"/>
        <v>500</v>
      </c>
    </row>
    <row r="37" spans="1:8" ht="25.5">
      <c r="A37" s="218">
        <f t="shared" si="0"/>
        <v>26</v>
      </c>
      <c r="B37" s="29" t="s">
        <v>158</v>
      </c>
      <c r="C37" s="30" t="s">
        <v>43</v>
      </c>
      <c r="D37" s="30" t="s">
        <v>75</v>
      </c>
      <c r="E37" s="30" t="s">
        <v>478</v>
      </c>
      <c r="F37" s="30" t="s">
        <v>87</v>
      </c>
      <c r="G37" s="31">
        <v>500000</v>
      </c>
      <c r="H37" s="32">
        <f t="shared" si="1"/>
        <v>500</v>
      </c>
    </row>
    <row r="38" spans="1:8" ht="12.75">
      <c r="A38" s="218">
        <f t="shared" si="0"/>
        <v>27</v>
      </c>
      <c r="B38" s="29" t="s">
        <v>392</v>
      </c>
      <c r="C38" s="30" t="s">
        <v>43</v>
      </c>
      <c r="D38" s="30" t="s">
        <v>75</v>
      </c>
      <c r="E38" s="30" t="s">
        <v>479</v>
      </c>
      <c r="F38" s="30" t="s">
        <v>14</v>
      </c>
      <c r="G38" s="31">
        <v>480000</v>
      </c>
      <c r="H38" s="32">
        <f t="shared" si="1"/>
        <v>480</v>
      </c>
    </row>
    <row r="39" spans="1:8" ht="25.5">
      <c r="A39" s="218">
        <f t="shared" si="0"/>
        <v>28</v>
      </c>
      <c r="B39" s="29" t="s">
        <v>156</v>
      </c>
      <c r="C39" s="30" t="s">
        <v>43</v>
      </c>
      <c r="D39" s="30" t="s">
        <v>75</v>
      </c>
      <c r="E39" s="30" t="s">
        <v>479</v>
      </c>
      <c r="F39" s="30" t="s">
        <v>86</v>
      </c>
      <c r="G39" s="31">
        <v>200000</v>
      </c>
      <c r="H39" s="32">
        <f t="shared" si="1"/>
        <v>200</v>
      </c>
    </row>
    <row r="40" spans="1:8" ht="25.5">
      <c r="A40" s="218">
        <f t="shared" si="0"/>
        <v>29</v>
      </c>
      <c r="B40" s="29" t="s">
        <v>158</v>
      </c>
      <c r="C40" s="30" t="s">
        <v>43</v>
      </c>
      <c r="D40" s="30" t="s">
        <v>75</v>
      </c>
      <c r="E40" s="30" t="s">
        <v>479</v>
      </c>
      <c r="F40" s="30" t="s">
        <v>87</v>
      </c>
      <c r="G40" s="31">
        <v>280000</v>
      </c>
      <c r="H40" s="32">
        <f t="shared" si="1"/>
        <v>280</v>
      </c>
    </row>
    <row r="41" spans="1:8" ht="38.25">
      <c r="A41" s="218">
        <f t="shared" si="0"/>
        <v>30</v>
      </c>
      <c r="B41" s="29" t="s">
        <v>224</v>
      </c>
      <c r="C41" s="30" t="s">
        <v>43</v>
      </c>
      <c r="D41" s="30" t="s">
        <v>75</v>
      </c>
      <c r="E41" s="30" t="s">
        <v>268</v>
      </c>
      <c r="F41" s="30" t="s">
        <v>14</v>
      </c>
      <c r="G41" s="31">
        <v>32505401.2</v>
      </c>
      <c r="H41" s="32">
        <f t="shared" si="1"/>
        <v>32505.4012</v>
      </c>
    </row>
    <row r="42" spans="1:8" ht="12.75">
      <c r="A42" s="218">
        <f t="shared" si="0"/>
        <v>31</v>
      </c>
      <c r="B42" s="29" t="s">
        <v>161</v>
      </c>
      <c r="C42" s="30" t="s">
        <v>43</v>
      </c>
      <c r="D42" s="30" t="s">
        <v>75</v>
      </c>
      <c r="E42" s="30" t="s">
        <v>268</v>
      </c>
      <c r="F42" s="30" t="s">
        <v>88</v>
      </c>
      <c r="G42" s="31">
        <v>16042156.22</v>
      </c>
      <c r="H42" s="32">
        <f t="shared" si="1"/>
        <v>16042.15622</v>
      </c>
    </row>
    <row r="43" spans="1:8" ht="25.5">
      <c r="A43" s="218">
        <f t="shared" si="0"/>
        <v>32</v>
      </c>
      <c r="B43" s="29" t="s">
        <v>158</v>
      </c>
      <c r="C43" s="30" t="s">
        <v>43</v>
      </c>
      <c r="D43" s="30" t="s">
        <v>75</v>
      </c>
      <c r="E43" s="30" t="s">
        <v>268</v>
      </c>
      <c r="F43" s="30" t="s">
        <v>87</v>
      </c>
      <c r="G43" s="31">
        <v>16430676.98</v>
      </c>
      <c r="H43" s="32">
        <f t="shared" si="1"/>
        <v>16430.67698</v>
      </c>
    </row>
    <row r="44" spans="1:8" ht="12.75">
      <c r="A44" s="218">
        <f t="shared" si="0"/>
        <v>33</v>
      </c>
      <c r="B44" s="29" t="s">
        <v>162</v>
      </c>
      <c r="C44" s="30" t="s">
        <v>43</v>
      </c>
      <c r="D44" s="30" t="s">
        <v>75</v>
      </c>
      <c r="E44" s="30" t="s">
        <v>268</v>
      </c>
      <c r="F44" s="30" t="s">
        <v>89</v>
      </c>
      <c r="G44" s="31">
        <v>32568</v>
      </c>
      <c r="H44" s="32">
        <f t="shared" si="1"/>
        <v>32.568</v>
      </c>
    </row>
    <row r="45" spans="1:8" ht="25.5">
      <c r="A45" s="218">
        <f t="shared" si="0"/>
        <v>34</v>
      </c>
      <c r="B45" s="29" t="s">
        <v>395</v>
      </c>
      <c r="C45" s="30" t="s">
        <v>43</v>
      </c>
      <c r="D45" s="30" t="s">
        <v>75</v>
      </c>
      <c r="E45" s="30" t="s">
        <v>269</v>
      </c>
      <c r="F45" s="30" t="s">
        <v>14</v>
      </c>
      <c r="G45" s="31">
        <v>400000</v>
      </c>
      <c r="H45" s="32">
        <f t="shared" si="1"/>
        <v>400</v>
      </c>
    </row>
    <row r="46" spans="1:8" ht="25.5">
      <c r="A46" s="218">
        <f t="shared" si="0"/>
        <v>35</v>
      </c>
      <c r="B46" s="29" t="s">
        <v>158</v>
      </c>
      <c r="C46" s="30" t="s">
        <v>43</v>
      </c>
      <c r="D46" s="30" t="s">
        <v>75</v>
      </c>
      <c r="E46" s="30" t="s">
        <v>269</v>
      </c>
      <c r="F46" s="30" t="s">
        <v>87</v>
      </c>
      <c r="G46" s="31">
        <v>400000</v>
      </c>
      <c r="H46" s="32">
        <f t="shared" si="1"/>
        <v>400</v>
      </c>
    </row>
    <row r="47" spans="1:8" ht="25.5">
      <c r="A47" s="218">
        <f t="shared" si="0"/>
        <v>36</v>
      </c>
      <c r="B47" s="29" t="s">
        <v>480</v>
      </c>
      <c r="C47" s="30" t="s">
        <v>43</v>
      </c>
      <c r="D47" s="30" t="s">
        <v>75</v>
      </c>
      <c r="E47" s="30" t="s">
        <v>408</v>
      </c>
      <c r="F47" s="30" t="s">
        <v>14</v>
      </c>
      <c r="G47" s="31">
        <v>200000</v>
      </c>
      <c r="H47" s="32">
        <f t="shared" si="1"/>
        <v>200</v>
      </c>
    </row>
    <row r="48" spans="1:8" ht="25.5">
      <c r="A48" s="218">
        <f t="shared" si="0"/>
        <v>37</v>
      </c>
      <c r="B48" s="29" t="s">
        <v>158</v>
      </c>
      <c r="C48" s="30" t="s">
        <v>43</v>
      </c>
      <c r="D48" s="30" t="s">
        <v>75</v>
      </c>
      <c r="E48" s="30" t="s">
        <v>408</v>
      </c>
      <c r="F48" s="30" t="s">
        <v>87</v>
      </c>
      <c r="G48" s="31">
        <v>200000</v>
      </c>
      <c r="H48" s="32">
        <f t="shared" si="1"/>
        <v>200</v>
      </c>
    </row>
    <row r="49" spans="1:8" ht="25.5">
      <c r="A49" s="218">
        <f t="shared" si="0"/>
        <v>38</v>
      </c>
      <c r="B49" s="29" t="s">
        <v>481</v>
      </c>
      <c r="C49" s="30" t="s">
        <v>43</v>
      </c>
      <c r="D49" s="30" t="s">
        <v>75</v>
      </c>
      <c r="E49" s="30" t="s">
        <v>270</v>
      </c>
      <c r="F49" s="30" t="s">
        <v>14</v>
      </c>
      <c r="G49" s="31">
        <v>50000</v>
      </c>
      <c r="H49" s="32">
        <f t="shared" si="1"/>
        <v>50</v>
      </c>
    </row>
    <row r="50" spans="1:8" ht="12.75">
      <c r="A50" s="218">
        <f t="shared" si="0"/>
        <v>39</v>
      </c>
      <c r="B50" s="29" t="s">
        <v>162</v>
      </c>
      <c r="C50" s="30" t="s">
        <v>43</v>
      </c>
      <c r="D50" s="30" t="s">
        <v>75</v>
      </c>
      <c r="E50" s="30" t="s">
        <v>270</v>
      </c>
      <c r="F50" s="30" t="s">
        <v>89</v>
      </c>
      <c r="G50" s="31">
        <v>50000</v>
      </c>
      <c r="H50" s="32">
        <f t="shared" si="1"/>
        <v>50</v>
      </c>
    </row>
    <row r="51" spans="1:8" ht="38.25">
      <c r="A51" s="218">
        <f t="shared" si="0"/>
        <v>40</v>
      </c>
      <c r="B51" s="29" t="s">
        <v>482</v>
      </c>
      <c r="C51" s="30" t="s">
        <v>43</v>
      </c>
      <c r="D51" s="30" t="s">
        <v>75</v>
      </c>
      <c r="E51" s="30" t="s">
        <v>483</v>
      </c>
      <c r="F51" s="30" t="s">
        <v>14</v>
      </c>
      <c r="G51" s="31">
        <v>200000</v>
      </c>
      <c r="H51" s="32">
        <f t="shared" si="1"/>
        <v>200</v>
      </c>
    </row>
    <row r="52" spans="1:8" ht="25.5">
      <c r="A52" s="218">
        <f t="shared" si="0"/>
        <v>41</v>
      </c>
      <c r="B52" s="29" t="s">
        <v>158</v>
      </c>
      <c r="C52" s="30" t="s">
        <v>43</v>
      </c>
      <c r="D52" s="30" t="s">
        <v>75</v>
      </c>
      <c r="E52" s="30" t="s">
        <v>483</v>
      </c>
      <c r="F52" s="30" t="s">
        <v>87</v>
      </c>
      <c r="G52" s="31">
        <v>200000</v>
      </c>
      <c r="H52" s="32">
        <f t="shared" si="1"/>
        <v>200</v>
      </c>
    </row>
    <row r="53" spans="1:8" ht="63.75">
      <c r="A53" s="218">
        <f t="shared" si="0"/>
        <v>42</v>
      </c>
      <c r="B53" s="29" t="s">
        <v>484</v>
      </c>
      <c r="C53" s="30" t="s">
        <v>43</v>
      </c>
      <c r="D53" s="30" t="s">
        <v>75</v>
      </c>
      <c r="E53" s="30" t="s">
        <v>485</v>
      </c>
      <c r="F53" s="30" t="s">
        <v>14</v>
      </c>
      <c r="G53" s="31">
        <v>398000</v>
      </c>
      <c r="H53" s="32">
        <f t="shared" si="1"/>
        <v>398</v>
      </c>
    </row>
    <row r="54" spans="1:8" ht="25.5">
      <c r="A54" s="218">
        <f t="shared" si="0"/>
        <v>43</v>
      </c>
      <c r="B54" s="29" t="s">
        <v>158</v>
      </c>
      <c r="C54" s="30" t="s">
        <v>43</v>
      </c>
      <c r="D54" s="30" t="s">
        <v>75</v>
      </c>
      <c r="E54" s="30" t="s">
        <v>485</v>
      </c>
      <c r="F54" s="30" t="s">
        <v>87</v>
      </c>
      <c r="G54" s="31">
        <v>398000</v>
      </c>
      <c r="H54" s="32">
        <f t="shared" si="1"/>
        <v>398</v>
      </c>
    </row>
    <row r="55" spans="1:8" ht="12.75">
      <c r="A55" s="218">
        <f t="shared" si="0"/>
        <v>44</v>
      </c>
      <c r="B55" s="29" t="s">
        <v>393</v>
      </c>
      <c r="C55" s="30" t="s">
        <v>43</v>
      </c>
      <c r="D55" s="30" t="s">
        <v>75</v>
      </c>
      <c r="E55" s="30" t="s">
        <v>486</v>
      </c>
      <c r="F55" s="30" t="s">
        <v>14</v>
      </c>
      <c r="G55" s="31">
        <v>730000</v>
      </c>
      <c r="H55" s="32">
        <f t="shared" si="1"/>
        <v>730</v>
      </c>
    </row>
    <row r="56" spans="1:8" ht="25.5">
      <c r="A56" s="218">
        <f t="shared" si="0"/>
        <v>45</v>
      </c>
      <c r="B56" s="29" t="s">
        <v>158</v>
      </c>
      <c r="C56" s="30" t="s">
        <v>43</v>
      </c>
      <c r="D56" s="30" t="s">
        <v>75</v>
      </c>
      <c r="E56" s="30" t="s">
        <v>486</v>
      </c>
      <c r="F56" s="30" t="s">
        <v>87</v>
      </c>
      <c r="G56" s="31">
        <v>570000</v>
      </c>
      <c r="H56" s="32">
        <f t="shared" si="1"/>
        <v>570</v>
      </c>
    </row>
    <row r="57" spans="1:8" ht="12.75">
      <c r="A57" s="218">
        <f t="shared" si="0"/>
        <v>46</v>
      </c>
      <c r="B57" s="29" t="s">
        <v>266</v>
      </c>
      <c r="C57" s="30" t="s">
        <v>43</v>
      </c>
      <c r="D57" s="30" t="s">
        <v>75</v>
      </c>
      <c r="E57" s="30" t="s">
        <v>486</v>
      </c>
      <c r="F57" s="30" t="s">
        <v>267</v>
      </c>
      <c r="G57" s="31">
        <v>160000</v>
      </c>
      <c r="H57" s="32">
        <f t="shared" si="1"/>
        <v>160</v>
      </c>
    </row>
    <row r="58" spans="1:8" ht="25.5">
      <c r="A58" s="218">
        <f t="shared" si="0"/>
        <v>47</v>
      </c>
      <c r="B58" s="29" t="s">
        <v>394</v>
      </c>
      <c r="C58" s="30" t="s">
        <v>43</v>
      </c>
      <c r="D58" s="30" t="s">
        <v>75</v>
      </c>
      <c r="E58" s="30" t="s">
        <v>487</v>
      </c>
      <c r="F58" s="30" t="s">
        <v>14</v>
      </c>
      <c r="G58" s="31">
        <v>150000</v>
      </c>
      <c r="H58" s="32">
        <f t="shared" si="1"/>
        <v>150</v>
      </c>
    </row>
    <row r="59" spans="1:8" ht="25.5">
      <c r="A59" s="218">
        <f t="shared" si="0"/>
        <v>48</v>
      </c>
      <c r="B59" s="29" t="s">
        <v>158</v>
      </c>
      <c r="C59" s="30" t="s">
        <v>43</v>
      </c>
      <c r="D59" s="30" t="s">
        <v>75</v>
      </c>
      <c r="E59" s="30" t="s">
        <v>487</v>
      </c>
      <c r="F59" s="30" t="s">
        <v>87</v>
      </c>
      <c r="G59" s="31">
        <v>150000</v>
      </c>
      <c r="H59" s="32">
        <f t="shared" si="1"/>
        <v>150</v>
      </c>
    </row>
    <row r="60" spans="1:8" ht="38.25">
      <c r="A60" s="218">
        <f t="shared" si="0"/>
        <v>49</v>
      </c>
      <c r="B60" s="29" t="s">
        <v>488</v>
      </c>
      <c r="C60" s="30" t="s">
        <v>43</v>
      </c>
      <c r="D60" s="30" t="s">
        <v>75</v>
      </c>
      <c r="E60" s="30" t="s">
        <v>272</v>
      </c>
      <c r="F60" s="30" t="s">
        <v>14</v>
      </c>
      <c r="G60" s="31">
        <v>2926187.09</v>
      </c>
      <c r="H60" s="32">
        <f t="shared" si="1"/>
        <v>2926.18709</v>
      </c>
    </row>
    <row r="61" spans="1:8" ht="25.5">
      <c r="A61" s="218">
        <f t="shared" si="0"/>
        <v>50</v>
      </c>
      <c r="B61" s="29" t="s">
        <v>674</v>
      </c>
      <c r="C61" s="30" t="s">
        <v>43</v>
      </c>
      <c r="D61" s="30" t="s">
        <v>75</v>
      </c>
      <c r="E61" s="30" t="s">
        <v>673</v>
      </c>
      <c r="F61" s="30" t="s">
        <v>14</v>
      </c>
      <c r="G61" s="31">
        <v>200000</v>
      </c>
      <c r="H61" s="32">
        <f t="shared" si="1"/>
        <v>200</v>
      </c>
    </row>
    <row r="62" spans="1:8" ht="25.5">
      <c r="A62" s="218">
        <f t="shared" si="0"/>
        <v>51</v>
      </c>
      <c r="B62" s="29" t="s">
        <v>158</v>
      </c>
      <c r="C62" s="30" t="s">
        <v>43</v>
      </c>
      <c r="D62" s="30" t="s">
        <v>75</v>
      </c>
      <c r="E62" s="30" t="s">
        <v>673</v>
      </c>
      <c r="F62" s="30" t="s">
        <v>87</v>
      </c>
      <c r="G62" s="31">
        <v>200000</v>
      </c>
      <c r="H62" s="32">
        <f t="shared" si="1"/>
        <v>200</v>
      </c>
    </row>
    <row r="63" spans="1:8" ht="25.5">
      <c r="A63" s="218">
        <f t="shared" si="0"/>
        <v>52</v>
      </c>
      <c r="B63" s="29" t="s">
        <v>164</v>
      </c>
      <c r="C63" s="30" t="s">
        <v>43</v>
      </c>
      <c r="D63" s="30" t="s">
        <v>75</v>
      </c>
      <c r="E63" s="30" t="s">
        <v>273</v>
      </c>
      <c r="F63" s="30" t="s">
        <v>14</v>
      </c>
      <c r="G63" s="31">
        <v>200000</v>
      </c>
      <c r="H63" s="32">
        <f t="shared" si="1"/>
        <v>200</v>
      </c>
    </row>
    <row r="64" spans="1:8" ht="25.5">
      <c r="A64" s="218">
        <f t="shared" si="0"/>
        <v>53</v>
      </c>
      <c r="B64" s="29" t="s">
        <v>158</v>
      </c>
      <c r="C64" s="30" t="s">
        <v>43</v>
      </c>
      <c r="D64" s="30" t="s">
        <v>75</v>
      </c>
      <c r="E64" s="30" t="s">
        <v>273</v>
      </c>
      <c r="F64" s="30" t="s">
        <v>87</v>
      </c>
      <c r="G64" s="31">
        <v>200000</v>
      </c>
      <c r="H64" s="32">
        <f t="shared" si="1"/>
        <v>200</v>
      </c>
    </row>
    <row r="65" spans="1:8" ht="25.5">
      <c r="A65" s="218">
        <f t="shared" si="0"/>
        <v>54</v>
      </c>
      <c r="B65" s="29" t="s">
        <v>165</v>
      </c>
      <c r="C65" s="30" t="s">
        <v>43</v>
      </c>
      <c r="D65" s="30" t="s">
        <v>75</v>
      </c>
      <c r="E65" s="30" t="s">
        <v>274</v>
      </c>
      <c r="F65" s="30" t="s">
        <v>14</v>
      </c>
      <c r="G65" s="31">
        <v>322000</v>
      </c>
      <c r="H65" s="32">
        <f t="shared" si="1"/>
        <v>322</v>
      </c>
    </row>
    <row r="66" spans="1:8" ht="25.5">
      <c r="A66" s="218">
        <f t="shared" si="0"/>
        <v>55</v>
      </c>
      <c r="B66" s="29" t="s">
        <v>158</v>
      </c>
      <c r="C66" s="30" t="s">
        <v>43</v>
      </c>
      <c r="D66" s="30" t="s">
        <v>75</v>
      </c>
      <c r="E66" s="30" t="s">
        <v>274</v>
      </c>
      <c r="F66" s="30" t="s">
        <v>87</v>
      </c>
      <c r="G66" s="31">
        <v>322000</v>
      </c>
      <c r="H66" s="32">
        <f t="shared" si="1"/>
        <v>322</v>
      </c>
    </row>
    <row r="67" spans="1:8" ht="25.5">
      <c r="A67" s="218">
        <f t="shared" si="0"/>
        <v>56</v>
      </c>
      <c r="B67" s="29" t="s">
        <v>489</v>
      </c>
      <c r="C67" s="30" t="s">
        <v>43</v>
      </c>
      <c r="D67" s="30" t="s">
        <v>75</v>
      </c>
      <c r="E67" s="30" t="s">
        <v>275</v>
      </c>
      <c r="F67" s="30" t="s">
        <v>14</v>
      </c>
      <c r="G67" s="31">
        <v>495000</v>
      </c>
      <c r="H67" s="32">
        <f t="shared" si="1"/>
        <v>495</v>
      </c>
    </row>
    <row r="68" spans="1:8" ht="25.5">
      <c r="A68" s="218">
        <f t="shared" si="0"/>
        <v>57</v>
      </c>
      <c r="B68" s="29" t="s">
        <v>158</v>
      </c>
      <c r="C68" s="30" t="s">
        <v>43</v>
      </c>
      <c r="D68" s="30" t="s">
        <v>75</v>
      </c>
      <c r="E68" s="30" t="s">
        <v>275</v>
      </c>
      <c r="F68" s="30" t="s">
        <v>87</v>
      </c>
      <c r="G68" s="31">
        <v>495000</v>
      </c>
      <c r="H68" s="32">
        <f t="shared" si="1"/>
        <v>495</v>
      </c>
    </row>
    <row r="69" spans="1:8" ht="25.5">
      <c r="A69" s="218">
        <f t="shared" si="0"/>
        <v>58</v>
      </c>
      <c r="B69" s="29" t="s">
        <v>166</v>
      </c>
      <c r="C69" s="30" t="s">
        <v>43</v>
      </c>
      <c r="D69" s="30" t="s">
        <v>75</v>
      </c>
      <c r="E69" s="30" t="s">
        <v>276</v>
      </c>
      <c r="F69" s="30" t="s">
        <v>14</v>
      </c>
      <c r="G69" s="31">
        <v>245000</v>
      </c>
      <c r="H69" s="32">
        <f t="shared" si="1"/>
        <v>245</v>
      </c>
    </row>
    <row r="70" spans="1:8" ht="25.5">
      <c r="A70" s="218">
        <f t="shared" si="0"/>
        <v>59</v>
      </c>
      <c r="B70" s="29" t="s">
        <v>158</v>
      </c>
      <c r="C70" s="30" t="s">
        <v>43</v>
      </c>
      <c r="D70" s="30" t="s">
        <v>75</v>
      </c>
      <c r="E70" s="30" t="s">
        <v>276</v>
      </c>
      <c r="F70" s="30" t="s">
        <v>87</v>
      </c>
      <c r="G70" s="31">
        <v>245000</v>
      </c>
      <c r="H70" s="32">
        <f t="shared" si="1"/>
        <v>245</v>
      </c>
    </row>
    <row r="71" spans="1:8" ht="25.5">
      <c r="A71" s="218">
        <f t="shared" si="0"/>
        <v>60</v>
      </c>
      <c r="B71" s="29" t="s">
        <v>436</v>
      </c>
      <c r="C71" s="30" t="s">
        <v>43</v>
      </c>
      <c r="D71" s="30" t="s">
        <v>75</v>
      </c>
      <c r="E71" s="30" t="s">
        <v>490</v>
      </c>
      <c r="F71" s="30" t="s">
        <v>14</v>
      </c>
      <c r="G71" s="31">
        <v>1464187.09</v>
      </c>
      <c r="H71" s="32">
        <f t="shared" si="1"/>
        <v>1464.1870900000001</v>
      </c>
    </row>
    <row r="72" spans="1:8" ht="12.75">
      <c r="A72" s="218">
        <f t="shared" si="0"/>
        <v>61</v>
      </c>
      <c r="B72" s="29" t="s">
        <v>161</v>
      </c>
      <c r="C72" s="30" t="s">
        <v>43</v>
      </c>
      <c r="D72" s="30" t="s">
        <v>75</v>
      </c>
      <c r="E72" s="30" t="s">
        <v>490</v>
      </c>
      <c r="F72" s="30" t="s">
        <v>88</v>
      </c>
      <c r="G72" s="31">
        <v>1284464.09</v>
      </c>
      <c r="H72" s="32">
        <f t="shared" si="1"/>
        <v>1284.4640900000002</v>
      </c>
    </row>
    <row r="73" spans="1:8" ht="25.5">
      <c r="A73" s="218">
        <f t="shared" si="0"/>
        <v>62</v>
      </c>
      <c r="B73" s="29" t="s">
        <v>158</v>
      </c>
      <c r="C73" s="30" t="s">
        <v>43</v>
      </c>
      <c r="D73" s="30" t="s">
        <v>75</v>
      </c>
      <c r="E73" s="30" t="s">
        <v>490</v>
      </c>
      <c r="F73" s="30" t="s">
        <v>87</v>
      </c>
      <c r="G73" s="31">
        <v>179723</v>
      </c>
      <c r="H73" s="32">
        <f t="shared" si="1"/>
        <v>179.723</v>
      </c>
    </row>
    <row r="74" spans="1:8" ht="25.5">
      <c r="A74" s="218">
        <f t="shared" si="0"/>
        <v>63</v>
      </c>
      <c r="B74" s="29" t="s">
        <v>491</v>
      </c>
      <c r="C74" s="30" t="s">
        <v>43</v>
      </c>
      <c r="D74" s="30" t="s">
        <v>75</v>
      </c>
      <c r="E74" s="30" t="s">
        <v>277</v>
      </c>
      <c r="F74" s="30" t="s">
        <v>14</v>
      </c>
      <c r="G74" s="31">
        <v>115400</v>
      </c>
      <c r="H74" s="32">
        <f t="shared" si="1"/>
        <v>115.4</v>
      </c>
    </row>
    <row r="75" spans="1:8" ht="25.5">
      <c r="A75" s="218">
        <f t="shared" si="0"/>
        <v>64</v>
      </c>
      <c r="B75" s="29" t="s">
        <v>492</v>
      </c>
      <c r="C75" s="30" t="s">
        <v>43</v>
      </c>
      <c r="D75" s="30" t="s">
        <v>75</v>
      </c>
      <c r="E75" s="30" t="s">
        <v>289</v>
      </c>
      <c r="F75" s="30" t="s">
        <v>14</v>
      </c>
      <c r="G75" s="31">
        <v>115400</v>
      </c>
      <c r="H75" s="32">
        <f t="shared" si="1"/>
        <v>115.4</v>
      </c>
    </row>
    <row r="76" spans="1:8" ht="48.75" customHeight="1">
      <c r="A76" s="218">
        <f t="shared" si="0"/>
        <v>65</v>
      </c>
      <c r="B76" s="29" t="s">
        <v>698</v>
      </c>
      <c r="C76" s="30" t="s">
        <v>43</v>
      </c>
      <c r="D76" s="30" t="s">
        <v>75</v>
      </c>
      <c r="E76" s="30" t="s">
        <v>493</v>
      </c>
      <c r="F76" s="30" t="s">
        <v>14</v>
      </c>
      <c r="G76" s="31">
        <v>200</v>
      </c>
      <c r="H76" s="32">
        <f t="shared" si="1"/>
        <v>0.2</v>
      </c>
    </row>
    <row r="77" spans="1:8" ht="25.5">
      <c r="A77" s="218">
        <f aca="true" t="shared" si="2" ref="A77:A140">1+A76</f>
        <v>66</v>
      </c>
      <c r="B77" s="29" t="s">
        <v>158</v>
      </c>
      <c r="C77" s="30" t="s">
        <v>43</v>
      </c>
      <c r="D77" s="30" t="s">
        <v>75</v>
      </c>
      <c r="E77" s="30" t="s">
        <v>493</v>
      </c>
      <c r="F77" s="30" t="s">
        <v>87</v>
      </c>
      <c r="G77" s="31">
        <v>200</v>
      </c>
      <c r="H77" s="32">
        <f aca="true" t="shared" si="3" ref="H77:H140">G77/1000</f>
        <v>0.2</v>
      </c>
    </row>
    <row r="78" spans="1:8" ht="38.25">
      <c r="A78" s="218">
        <f t="shared" si="2"/>
        <v>67</v>
      </c>
      <c r="B78" s="29" t="s">
        <v>494</v>
      </c>
      <c r="C78" s="30" t="s">
        <v>43</v>
      </c>
      <c r="D78" s="30" t="s">
        <v>75</v>
      </c>
      <c r="E78" s="30" t="s">
        <v>495</v>
      </c>
      <c r="F78" s="30" t="s">
        <v>14</v>
      </c>
      <c r="G78" s="31">
        <v>115200</v>
      </c>
      <c r="H78" s="32">
        <f t="shared" si="3"/>
        <v>115.2</v>
      </c>
    </row>
    <row r="79" spans="1:8" ht="44.25" customHeight="1">
      <c r="A79" s="218">
        <f t="shared" si="2"/>
        <v>68</v>
      </c>
      <c r="B79" s="29" t="s">
        <v>156</v>
      </c>
      <c r="C79" s="30" t="s">
        <v>43</v>
      </c>
      <c r="D79" s="30" t="s">
        <v>75</v>
      </c>
      <c r="E79" s="30" t="s">
        <v>495</v>
      </c>
      <c r="F79" s="30" t="s">
        <v>86</v>
      </c>
      <c r="G79" s="31">
        <v>53903</v>
      </c>
      <c r="H79" s="32">
        <f t="shared" si="3"/>
        <v>53.903</v>
      </c>
    </row>
    <row r="80" spans="1:8" ht="25.5">
      <c r="A80" s="218">
        <f t="shared" si="2"/>
        <v>69</v>
      </c>
      <c r="B80" s="29" t="s">
        <v>158</v>
      </c>
      <c r="C80" s="30" t="s">
        <v>43</v>
      </c>
      <c r="D80" s="30" t="s">
        <v>75</v>
      </c>
      <c r="E80" s="30" t="s">
        <v>495</v>
      </c>
      <c r="F80" s="30" t="s">
        <v>87</v>
      </c>
      <c r="G80" s="31">
        <v>61297</v>
      </c>
      <c r="H80" s="32">
        <f t="shared" si="3"/>
        <v>61.297</v>
      </c>
    </row>
    <row r="81" spans="1:8" ht="38.25">
      <c r="A81" s="218">
        <f t="shared" si="2"/>
        <v>70</v>
      </c>
      <c r="B81" s="29" t="s">
        <v>496</v>
      </c>
      <c r="C81" s="30" t="s">
        <v>43</v>
      </c>
      <c r="D81" s="30" t="s">
        <v>75</v>
      </c>
      <c r="E81" s="30" t="s">
        <v>302</v>
      </c>
      <c r="F81" s="30" t="s">
        <v>14</v>
      </c>
      <c r="G81" s="31">
        <v>1410334</v>
      </c>
      <c r="H81" s="32">
        <f t="shared" si="3"/>
        <v>1410.334</v>
      </c>
    </row>
    <row r="82" spans="1:8" ht="63.75">
      <c r="A82" s="218">
        <f t="shared" si="2"/>
        <v>71</v>
      </c>
      <c r="B82" s="29" t="s">
        <v>497</v>
      </c>
      <c r="C82" s="30" t="s">
        <v>43</v>
      </c>
      <c r="D82" s="30" t="s">
        <v>75</v>
      </c>
      <c r="E82" s="30" t="s">
        <v>498</v>
      </c>
      <c r="F82" s="30" t="s">
        <v>14</v>
      </c>
      <c r="G82" s="31">
        <v>1410334</v>
      </c>
      <c r="H82" s="32">
        <f t="shared" si="3"/>
        <v>1410.334</v>
      </c>
    </row>
    <row r="83" spans="1:8" ht="12.75">
      <c r="A83" s="218">
        <f t="shared" si="2"/>
        <v>72</v>
      </c>
      <c r="B83" s="29" t="s">
        <v>161</v>
      </c>
      <c r="C83" s="30" t="s">
        <v>43</v>
      </c>
      <c r="D83" s="30" t="s">
        <v>75</v>
      </c>
      <c r="E83" s="30" t="s">
        <v>498</v>
      </c>
      <c r="F83" s="30" t="s">
        <v>88</v>
      </c>
      <c r="G83" s="31">
        <v>1410334</v>
      </c>
      <c r="H83" s="32">
        <f t="shared" si="3"/>
        <v>1410.334</v>
      </c>
    </row>
    <row r="84" spans="1:8" ht="12.75">
      <c r="A84" s="218">
        <f t="shared" si="2"/>
        <v>73</v>
      </c>
      <c r="B84" s="29" t="s">
        <v>95</v>
      </c>
      <c r="C84" s="30" t="s">
        <v>43</v>
      </c>
      <c r="D84" s="30" t="s">
        <v>75</v>
      </c>
      <c r="E84" s="30" t="s">
        <v>262</v>
      </c>
      <c r="F84" s="30" t="s">
        <v>14</v>
      </c>
      <c r="G84" s="31">
        <v>40644.2</v>
      </c>
      <c r="H84" s="32">
        <f t="shared" si="3"/>
        <v>40.6442</v>
      </c>
    </row>
    <row r="85" spans="1:8" ht="89.25">
      <c r="A85" s="218">
        <f t="shared" si="2"/>
        <v>74</v>
      </c>
      <c r="B85" s="29" t="s">
        <v>867</v>
      </c>
      <c r="C85" s="30" t="s">
        <v>43</v>
      </c>
      <c r="D85" s="30" t="s">
        <v>75</v>
      </c>
      <c r="E85" s="30" t="s">
        <v>868</v>
      </c>
      <c r="F85" s="30" t="s">
        <v>14</v>
      </c>
      <c r="G85" s="31">
        <v>40644.2</v>
      </c>
      <c r="H85" s="32">
        <f t="shared" si="3"/>
        <v>40.6442</v>
      </c>
    </row>
    <row r="86" spans="1:8" ht="12.75">
      <c r="A86" s="218">
        <f t="shared" si="2"/>
        <v>75</v>
      </c>
      <c r="B86" s="29" t="s">
        <v>869</v>
      </c>
      <c r="C86" s="30" t="s">
        <v>43</v>
      </c>
      <c r="D86" s="30" t="s">
        <v>75</v>
      </c>
      <c r="E86" s="30" t="s">
        <v>868</v>
      </c>
      <c r="F86" s="30" t="s">
        <v>870</v>
      </c>
      <c r="G86" s="31">
        <v>40644.2</v>
      </c>
      <c r="H86" s="32">
        <f t="shared" si="3"/>
        <v>40.6442</v>
      </c>
    </row>
    <row r="87" spans="1:8" ht="25.5">
      <c r="A87" s="218">
        <f t="shared" si="2"/>
        <v>76</v>
      </c>
      <c r="B87" s="29" t="s">
        <v>234</v>
      </c>
      <c r="C87" s="30" t="s">
        <v>43</v>
      </c>
      <c r="D87" s="30" t="s">
        <v>25</v>
      </c>
      <c r="E87" s="30" t="s">
        <v>261</v>
      </c>
      <c r="F87" s="30" t="s">
        <v>14</v>
      </c>
      <c r="G87" s="31">
        <v>17208534.9</v>
      </c>
      <c r="H87" s="32">
        <f t="shared" si="3"/>
        <v>17208.5349</v>
      </c>
    </row>
    <row r="88" spans="1:8" ht="12.75">
      <c r="A88" s="218">
        <f t="shared" si="2"/>
        <v>77</v>
      </c>
      <c r="B88" s="29" t="s">
        <v>499</v>
      </c>
      <c r="C88" s="30" t="s">
        <v>43</v>
      </c>
      <c r="D88" s="30" t="s">
        <v>500</v>
      </c>
      <c r="E88" s="30" t="s">
        <v>261</v>
      </c>
      <c r="F88" s="30" t="s">
        <v>14</v>
      </c>
      <c r="G88" s="31">
        <v>180000</v>
      </c>
      <c r="H88" s="32">
        <f t="shared" si="3"/>
        <v>180</v>
      </c>
    </row>
    <row r="89" spans="1:8" ht="25.5">
      <c r="A89" s="218">
        <f t="shared" si="2"/>
        <v>78</v>
      </c>
      <c r="B89" s="29" t="s">
        <v>491</v>
      </c>
      <c r="C89" s="30" t="s">
        <v>43</v>
      </c>
      <c r="D89" s="30" t="s">
        <v>500</v>
      </c>
      <c r="E89" s="30" t="s">
        <v>277</v>
      </c>
      <c r="F89" s="30" t="s">
        <v>14</v>
      </c>
      <c r="G89" s="31">
        <v>180000</v>
      </c>
      <c r="H89" s="32">
        <f t="shared" si="3"/>
        <v>180</v>
      </c>
    </row>
    <row r="90" spans="1:8" ht="51">
      <c r="A90" s="218">
        <f t="shared" si="2"/>
        <v>79</v>
      </c>
      <c r="B90" s="29" t="s">
        <v>501</v>
      </c>
      <c r="C90" s="30" t="s">
        <v>43</v>
      </c>
      <c r="D90" s="30" t="s">
        <v>500</v>
      </c>
      <c r="E90" s="30" t="s">
        <v>278</v>
      </c>
      <c r="F90" s="30" t="s">
        <v>14</v>
      </c>
      <c r="G90" s="31">
        <v>180000</v>
      </c>
      <c r="H90" s="32">
        <f t="shared" si="3"/>
        <v>180</v>
      </c>
    </row>
    <row r="91" spans="1:8" ht="51">
      <c r="A91" s="218">
        <f t="shared" si="2"/>
        <v>80</v>
      </c>
      <c r="B91" s="29" t="s">
        <v>502</v>
      </c>
      <c r="C91" s="30" t="s">
        <v>43</v>
      </c>
      <c r="D91" s="30" t="s">
        <v>500</v>
      </c>
      <c r="E91" s="30" t="s">
        <v>279</v>
      </c>
      <c r="F91" s="30" t="s">
        <v>14</v>
      </c>
      <c r="G91" s="31">
        <v>100000</v>
      </c>
      <c r="H91" s="32">
        <f t="shared" si="3"/>
        <v>100</v>
      </c>
    </row>
    <row r="92" spans="1:8" ht="25.5">
      <c r="A92" s="218">
        <f t="shared" si="2"/>
        <v>81</v>
      </c>
      <c r="B92" s="29" t="s">
        <v>158</v>
      </c>
      <c r="C92" s="30" t="s">
        <v>43</v>
      </c>
      <c r="D92" s="30" t="s">
        <v>500</v>
      </c>
      <c r="E92" s="30" t="s">
        <v>279</v>
      </c>
      <c r="F92" s="30" t="s">
        <v>87</v>
      </c>
      <c r="G92" s="31">
        <v>100000</v>
      </c>
      <c r="H92" s="32">
        <f t="shared" si="3"/>
        <v>100</v>
      </c>
    </row>
    <row r="93" spans="1:8" ht="25.5">
      <c r="A93" s="218">
        <f t="shared" si="2"/>
        <v>82</v>
      </c>
      <c r="B93" s="29" t="s">
        <v>172</v>
      </c>
      <c r="C93" s="30" t="s">
        <v>43</v>
      </c>
      <c r="D93" s="30" t="s">
        <v>500</v>
      </c>
      <c r="E93" s="30" t="s">
        <v>285</v>
      </c>
      <c r="F93" s="30" t="s">
        <v>14</v>
      </c>
      <c r="G93" s="31">
        <v>50000</v>
      </c>
      <c r="H93" s="32">
        <f t="shared" si="3"/>
        <v>50</v>
      </c>
    </row>
    <row r="94" spans="1:8" ht="25.5">
      <c r="A94" s="218">
        <f t="shared" si="2"/>
        <v>83</v>
      </c>
      <c r="B94" s="29" t="s">
        <v>158</v>
      </c>
      <c r="C94" s="30" t="s">
        <v>43</v>
      </c>
      <c r="D94" s="30" t="s">
        <v>500</v>
      </c>
      <c r="E94" s="30" t="s">
        <v>285</v>
      </c>
      <c r="F94" s="30" t="s">
        <v>87</v>
      </c>
      <c r="G94" s="31">
        <v>50000</v>
      </c>
      <c r="H94" s="32">
        <f t="shared" si="3"/>
        <v>50</v>
      </c>
    </row>
    <row r="95" spans="1:8" ht="12.75">
      <c r="A95" s="218">
        <f t="shared" si="2"/>
        <v>84</v>
      </c>
      <c r="B95" s="29" t="s">
        <v>173</v>
      </c>
      <c r="C95" s="30" t="s">
        <v>43</v>
      </c>
      <c r="D95" s="30" t="s">
        <v>500</v>
      </c>
      <c r="E95" s="30" t="s">
        <v>286</v>
      </c>
      <c r="F95" s="30" t="s">
        <v>14</v>
      </c>
      <c r="G95" s="31">
        <v>30000</v>
      </c>
      <c r="H95" s="32">
        <f t="shared" si="3"/>
        <v>30</v>
      </c>
    </row>
    <row r="96" spans="1:8" ht="25.5">
      <c r="A96" s="218">
        <f t="shared" si="2"/>
        <v>85</v>
      </c>
      <c r="B96" s="29" t="s">
        <v>158</v>
      </c>
      <c r="C96" s="30" t="s">
        <v>43</v>
      </c>
      <c r="D96" s="30" t="s">
        <v>500</v>
      </c>
      <c r="E96" s="30" t="s">
        <v>286</v>
      </c>
      <c r="F96" s="30" t="s">
        <v>87</v>
      </c>
      <c r="G96" s="31">
        <v>30000</v>
      </c>
      <c r="H96" s="32">
        <f t="shared" si="3"/>
        <v>30</v>
      </c>
    </row>
    <row r="97" spans="1:8" ht="25.5">
      <c r="A97" s="218">
        <f t="shared" si="2"/>
        <v>86</v>
      </c>
      <c r="B97" s="29" t="s">
        <v>503</v>
      </c>
      <c r="C97" s="30" t="s">
        <v>43</v>
      </c>
      <c r="D97" s="30" t="s">
        <v>401</v>
      </c>
      <c r="E97" s="30" t="s">
        <v>261</v>
      </c>
      <c r="F97" s="30" t="s">
        <v>14</v>
      </c>
      <c r="G97" s="31">
        <v>15558336.9</v>
      </c>
      <c r="H97" s="32">
        <f t="shared" si="3"/>
        <v>15558.3369</v>
      </c>
    </row>
    <row r="98" spans="1:8" ht="25.5">
      <c r="A98" s="218">
        <f t="shared" si="2"/>
        <v>87</v>
      </c>
      <c r="B98" s="29" t="s">
        <v>491</v>
      </c>
      <c r="C98" s="30" t="s">
        <v>43</v>
      </c>
      <c r="D98" s="30" t="s">
        <v>401</v>
      </c>
      <c r="E98" s="30" t="s">
        <v>277</v>
      </c>
      <c r="F98" s="30" t="s">
        <v>14</v>
      </c>
      <c r="G98" s="31">
        <v>15558336.9</v>
      </c>
      <c r="H98" s="32">
        <f t="shared" si="3"/>
        <v>15558.3369</v>
      </c>
    </row>
    <row r="99" spans="1:8" ht="51">
      <c r="A99" s="218">
        <f t="shared" si="2"/>
        <v>88</v>
      </c>
      <c r="B99" s="29" t="s">
        <v>501</v>
      </c>
      <c r="C99" s="30" t="s">
        <v>43</v>
      </c>
      <c r="D99" s="30" t="s">
        <v>401</v>
      </c>
      <c r="E99" s="30" t="s">
        <v>278</v>
      </c>
      <c r="F99" s="30" t="s">
        <v>14</v>
      </c>
      <c r="G99" s="31">
        <v>15558336.9</v>
      </c>
      <c r="H99" s="32">
        <f t="shared" si="3"/>
        <v>15558.3369</v>
      </c>
    </row>
    <row r="100" spans="1:8" ht="25.5">
      <c r="A100" s="218">
        <f t="shared" si="2"/>
        <v>89</v>
      </c>
      <c r="B100" s="29" t="s">
        <v>167</v>
      </c>
      <c r="C100" s="30" t="s">
        <v>43</v>
      </c>
      <c r="D100" s="30" t="s">
        <v>401</v>
      </c>
      <c r="E100" s="30" t="s">
        <v>280</v>
      </c>
      <c r="F100" s="30" t="s">
        <v>14</v>
      </c>
      <c r="G100" s="31">
        <v>50000</v>
      </c>
      <c r="H100" s="32">
        <f t="shared" si="3"/>
        <v>50</v>
      </c>
    </row>
    <row r="101" spans="1:8" ht="25.5">
      <c r="A101" s="218">
        <f t="shared" si="2"/>
        <v>90</v>
      </c>
      <c r="B101" s="29" t="s">
        <v>158</v>
      </c>
      <c r="C101" s="30" t="s">
        <v>43</v>
      </c>
      <c r="D101" s="30" t="s">
        <v>401</v>
      </c>
      <c r="E101" s="30" t="s">
        <v>280</v>
      </c>
      <c r="F101" s="30" t="s">
        <v>87</v>
      </c>
      <c r="G101" s="31">
        <v>50000</v>
      </c>
      <c r="H101" s="32">
        <f t="shared" si="3"/>
        <v>50</v>
      </c>
    </row>
    <row r="102" spans="1:8" ht="51">
      <c r="A102" s="218">
        <f t="shared" si="2"/>
        <v>91</v>
      </c>
      <c r="B102" s="29" t="s">
        <v>168</v>
      </c>
      <c r="C102" s="30" t="s">
        <v>43</v>
      </c>
      <c r="D102" s="30" t="s">
        <v>401</v>
      </c>
      <c r="E102" s="30" t="s">
        <v>281</v>
      </c>
      <c r="F102" s="30" t="s">
        <v>14</v>
      </c>
      <c r="G102" s="31">
        <v>50000</v>
      </c>
      <c r="H102" s="32">
        <f t="shared" si="3"/>
        <v>50</v>
      </c>
    </row>
    <row r="103" spans="1:8" ht="25.5">
      <c r="A103" s="218">
        <f t="shared" si="2"/>
        <v>92</v>
      </c>
      <c r="B103" s="29" t="s">
        <v>158</v>
      </c>
      <c r="C103" s="30" t="s">
        <v>43</v>
      </c>
      <c r="D103" s="30" t="s">
        <v>401</v>
      </c>
      <c r="E103" s="30" t="s">
        <v>281</v>
      </c>
      <c r="F103" s="30" t="s">
        <v>87</v>
      </c>
      <c r="G103" s="31">
        <v>50000</v>
      </c>
      <c r="H103" s="32">
        <f t="shared" si="3"/>
        <v>50</v>
      </c>
    </row>
    <row r="104" spans="1:8" ht="38.25">
      <c r="A104" s="218">
        <f t="shared" si="2"/>
        <v>93</v>
      </c>
      <c r="B104" s="29" t="s">
        <v>169</v>
      </c>
      <c r="C104" s="30" t="s">
        <v>43</v>
      </c>
      <c r="D104" s="30" t="s">
        <v>401</v>
      </c>
      <c r="E104" s="30" t="s">
        <v>282</v>
      </c>
      <c r="F104" s="30" t="s">
        <v>14</v>
      </c>
      <c r="G104" s="31">
        <v>80000</v>
      </c>
      <c r="H104" s="32">
        <f t="shared" si="3"/>
        <v>80</v>
      </c>
    </row>
    <row r="105" spans="1:8" ht="25.5">
      <c r="A105" s="218">
        <f t="shared" si="2"/>
        <v>94</v>
      </c>
      <c r="B105" s="29" t="s">
        <v>158</v>
      </c>
      <c r="C105" s="30" t="s">
        <v>43</v>
      </c>
      <c r="D105" s="30" t="s">
        <v>401</v>
      </c>
      <c r="E105" s="30" t="s">
        <v>282</v>
      </c>
      <c r="F105" s="30" t="s">
        <v>87</v>
      </c>
      <c r="G105" s="31">
        <v>80000</v>
      </c>
      <c r="H105" s="32">
        <f t="shared" si="3"/>
        <v>80</v>
      </c>
    </row>
    <row r="106" spans="1:8" ht="63.75">
      <c r="A106" s="218">
        <f t="shared" si="2"/>
        <v>95</v>
      </c>
      <c r="B106" s="29" t="s">
        <v>170</v>
      </c>
      <c r="C106" s="30" t="s">
        <v>43</v>
      </c>
      <c r="D106" s="30" t="s">
        <v>401</v>
      </c>
      <c r="E106" s="30" t="s">
        <v>283</v>
      </c>
      <c r="F106" s="30" t="s">
        <v>14</v>
      </c>
      <c r="G106" s="31">
        <v>110000</v>
      </c>
      <c r="H106" s="32">
        <f t="shared" si="3"/>
        <v>110</v>
      </c>
    </row>
    <row r="107" spans="1:8" ht="25.5">
      <c r="A107" s="218">
        <f t="shared" si="2"/>
        <v>96</v>
      </c>
      <c r="B107" s="29" t="s">
        <v>158</v>
      </c>
      <c r="C107" s="30" t="s">
        <v>43</v>
      </c>
      <c r="D107" s="30" t="s">
        <v>401</v>
      </c>
      <c r="E107" s="30" t="s">
        <v>283</v>
      </c>
      <c r="F107" s="30" t="s">
        <v>87</v>
      </c>
      <c r="G107" s="31">
        <v>110000</v>
      </c>
      <c r="H107" s="32">
        <f t="shared" si="3"/>
        <v>110</v>
      </c>
    </row>
    <row r="108" spans="1:8" ht="12.75">
      <c r="A108" s="218">
        <f t="shared" si="2"/>
        <v>97</v>
      </c>
      <c r="B108" s="29" t="s">
        <v>171</v>
      </c>
      <c r="C108" s="30" t="s">
        <v>43</v>
      </c>
      <c r="D108" s="30" t="s">
        <v>401</v>
      </c>
      <c r="E108" s="30" t="s">
        <v>284</v>
      </c>
      <c r="F108" s="30" t="s">
        <v>14</v>
      </c>
      <c r="G108" s="31">
        <v>60000</v>
      </c>
      <c r="H108" s="32">
        <f t="shared" si="3"/>
        <v>60</v>
      </c>
    </row>
    <row r="109" spans="1:8" ht="25.5">
      <c r="A109" s="218">
        <f t="shared" si="2"/>
        <v>98</v>
      </c>
      <c r="B109" s="29" t="s">
        <v>158</v>
      </c>
      <c r="C109" s="30" t="s">
        <v>43</v>
      </c>
      <c r="D109" s="30" t="s">
        <v>401</v>
      </c>
      <c r="E109" s="30" t="s">
        <v>284</v>
      </c>
      <c r="F109" s="30" t="s">
        <v>87</v>
      </c>
      <c r="G109" s="31">
        <v>60000</v>
      </c>
      <c r="H109" s="32">
        <f t="shared" si="3"/>
        <v>60</v>
      </c>
    </row>
    <row r="110" spans="1:8" ht="25.5">
      <c r="A110" s="218">
        <f t="shared" si="2"/>
        <v>99</v>
      </c>
      <c r="B110" s="29" t="s">
        <v>174</v>
      </c>
      <c r="C110" s="30" t="s">
        <v>43</v>
      </c>
      <c r="D110" s="30" t="s">
        <v>401</v>
      </c>
      <c r="E110" s="30" t="s">
        <v>287</v>
      </c>
      <c r="F110" s="30" t="s">
        <v>14</v>
      </c>
      <c r="G110" s="31">
        <v>171500</v>
      </c>
      <c r="H110" s="32">
        <f t="shared" si="3"/>
        <v>171.5</v>
      </c>
    </row>
    <row r="111" spans="1:8" ht="25.5">
      <c r="A111" s="218">
        <f t="shared" si="2"/>
        <v>100</v>
      </c>
      <c r="B111" s="29" t="s">
        <v>158</v>
      </c>
      <c r="C111" s="30" t="s">
        <v>43</v>
      </c>
      <c r="D111" s="30" t="s">
        <v>401</v>
      </c>
      <c r="E111" s="30" t="s">
        <v>287</v>
      </c>
      <c r="F111" s="30" t="s">
        <v>87</v>
      </c>
      <c r="G111" s="31">
        <v>171500</v>
      </c>
      <c r="H111" s="32">
        <f t="shared" si="3"/>
        <v>171.5</v>
      </c>
    </row>
    <row r="112" spans="1:8" ht="12.75">
      <c r="A112" s="218">
        <f t="shared" si="2"/>
        <v>101</v>
      </c>
      <c r="B112" s="29" t="s">
        <v>175</v>
      </c>
      <c r="C112" s="30" t="s">
        <v>43</v>
      </c>
      <c r="D112" s="30" t="s">
        <v>401</v>
      </c>
      <c r="E112" s="30" t="s">
        <v>288</v>
      </c>
      <c r="F112" s="30" t="s">
        <v>14</v>
      </c>
      <c r="G112" s="31">
        <v>14468836.9</v>
      </c>
      <c r="H112" s="32">
        <f t="shared" si="3"/>
        <v>14468.8369</v>
      </c>
    </row>
    <row r="113" spans="1:8" ht="12.75">
      <c r="A113" s="218">
        <f t="shared" si="2"/>
        <v>102</v>
      </c>
      <c r="B113" s="29" t="s">
        <v>161</v>
      </c>
      <c r="C113" s="30" t="s">
        <v>43</v>
      </c>
      <c r="D113" s="30" t="s">
        <v>401</v>
      </c>
      <c r="E113" s="30" t="s">
        <v>288</v>
      </c>
      <c r="F113" s="30" t="s">
        <v>88</v>
      </c>
      <c r="G113" s="31">
        <v>10737301</v>
      </c>
      <c r="H113" s="32">
        <f t="shared" si="3"/>
        <v>10737.301</v>
      </c>
    </row>
    <row r="114" spans="1:8" ht="25.5">
      <c r="A114" s="218">
        <f t="shared" si="2"/>
        <v>103</v>
      </c>
      <c r="B114" s="29" t="s">
        <v>158</v>
      </c>
      <c r="C114" s="30" t="s">
        <v>43</v>
      </c>
      <c r="D114" s="30" t="s">
        <v>401</v>
      </c>
      <c r="E114" s="30" t="s">
        <v>288</v>
      </c>
      <c r="F114" s="30" t="s">
        <v>87</v>
      </c>
      <c r="G114" s="31">
        <v>3457344.9</v>
      </c>
      <c r="H114" s="32">
        <f t="shared" si="3"/>
        <v>3457.3449</v>
      </c>
    </row>
    <row r="115" spans="1:8" ht="12.75">
      <c r="A115" s="218">
        <f t="shared" si="2"/>
        <v>104</v>
      </c>
      <c r="B115" s="29" t="s">
        <v>162</v>
      </c>
      <c r="C115" s="30" t="s">
        <v>43</v>
      </c>
      <c r="D115" s="30" t="s">
        <v>401</v>
      </c>
      <c r="E115" s="30" t="s">
        <v>288</v>
      </c>
      <c r="F115" s="30" t="s">
        <v>89</v>
      </c>
      <c r="G115" s="31">
        <v>274191</v>
      </c>
      <c r="H115" s="32">
        <f t="shared" si="3"/>
        <v>274.191</v>
      </c>
    </row>
    <row r="116" spans="1:8" ht="25.5">
      <c r="A116" s="218">
        <f t="shared" si="2"/>
        <v>105</v>
      </c>
      <c r="B116" s="29" t="s">
        <v>699</v>
      </c>
      <c r="C116" s="30" t="s">
        <v>43</v>
      </c>
      <c r="D116" s="30" t="s">
        <v>401</v>
      </c>
      <c r="E116" s="30" t="s">
        <v>700</v>
      </c>
      <c r="F116" s="30" t="s">
        <v>14</v>
      </c>
      <c r="G116" s="31">
        <v>418000</v>
      </c>
      <c r="H116" s="32">
        <f t="shared" si="3"/>
        <v>418</v>
      </c>
    </row>
    <row r="117" spans="1:8" ht="25.5">
      <c r="A117" s="218">
        <f t="shared" si="2"/>
        <v>106</v>
      </c>
      <c r="B117" s="29" t="s">
        <v>158</v>
      </c>
      <c r="C117" s="30" t="s">
        <v>43</v>
      </c>
      <c r="D117" s="30" t="s">
        <v>401</v>
      </c>
      <c r="E117" s="30" t="s">
        <v>700</v>
      </c>
      <c r="F117" s="30" t="s">
        <v>87</v>
      </c>
      <c r="G117" s="31">
        <v>418000</v>
      </c>
      <c r="H117" s="32">
        <f t="shared" si="3"/>
        <v>418</v>
      </c>
    </row>
    <row r="118" spans="1:8" ht="12.75">
      <c r="A118" s="218">
        <f t="shared" si="2"/>
        <v>107</v>
      </c>
      <c r="B118" s="29" t="s">
        <v>504</v>
      </c>
      <c r="C118" s="30" t="s">
        <v>43</v>
      </c>
      <c r="D118" s="30" t="s">
        <v>401</v>
      </c>
      <c r="E118" s="30" t="s">
        <v>505</v>
      </c>
      <c r="F118" s="30" t="s">
        <v>14</v>
      </c>
      <c r="G118" s="31">
        <v>150000</v>
      </c>
      <c r="H118" s="32">
        <f t="shared" si="3"/>
        <v>150</v>
      </c>
    </row>
    <row r="119" spans="1:8" ht="25.5">
      <c r="A119" s="218">
        <f t="shared" si="2"/>
        <v>108</v>
      </c>
      <c r="B119" s="29" t="s">
        <v>158</v>
      </c>
      <c r="C119" s="30" t="s">
        <v>43</v>
      </c>
      <c r="D119" s="30" t="s">
        <v>401</v>
      </c>
      <c r="E119" s="30" t="s">
        <v>505</v>
      </c>
      <c r="F119" s="30" t="s">
        <v>87</v>
      </c>
      <c r="G119" s="31">
        <v>150000</v>
      </c>
      <c r="H119" s="32">
        <f t="shared" si="3"/>
        <v>150</v>
      </c>
    </row>
    <row r="120" spans="1:8" ht="25.5">
      <c r="A120" s="218">
        <f t="shared" si="2"/>
        <v>109</v>
      </c>
      <c r="B120" s="29" t="s">
        <v>235</v>
      </c>
      <c r="C120" s="30" t="s">
        <v>43</v>
      </c>
      <c r="D120" s="30" t="s">
        <v>76</v>
      </c>
      <c r="E120" s="30" t="s">
        <v>261</v>
      </c>
      <c r="F120" s="30" t="s">
        <v>14</v>
      </c>
      <c r="G120" s="31">
        <v>1470198</v>
      </c>
      <c r="H120" s="32">
        <f t="shared" si="3"/>
        <v>1470.198</v>
      </c>
    </row>
    <row r="121" spans="1:8" ht="25.5">
      <c r="A121" s="218">
        <f t="shared" si="2"/>
        <v>110</v>
      </c>
      <c r="B121" s="29" t="s">
        <v>491</v>
      </c>
      <c r="C121" s="30" t="s">
        <v>43</v>
      </c>
      <c r="D121" s="30" t="s">
        <v>76</v>
      </c>
      <c r="E121" s="30" t="s">
        <v>277</v>
      </c>
      <c r="F121" s="30" t="s">
        <v>14</v>
      </c>
      <c r="G121" s="31">
        <v>787544</v>
      </c>
      <c r="H121" s="32">
        <f t="shared" si="3"/>
        <v>787.544</v>
      </c>
    </row>
    <row r="122" spans="1:8" ht="25.5">
      <c r="A122" s="218">
        <f t="shared" si="2"/>
        <v>111</v>
      </c>
      <c r="B122" s="29" t="s">
        <v>492</v>
      </c>
      <c r="C122" s="30" t="s">
        <v>43</v>
      </c>
      <c r="D122" s="30" t="s">
        <v>76</v>
      </c>
      <c r="E122" s="30" t="s">
        <v>289</v>
      </c>
      <c r="F122" s="30" t="s">
        <v>14</v>
      </c>
      <c r="G122" s="31">
        <v>787544</v>
      </c>
      <c r="H122" s="32">
        <f t="shared" si="3"/>
        <v>787.544</v>
      </c>
    </row>
    <row r="123" spans="1:8" ht="76.5">
      <c r="A123" s="218">
        <f t="shared" si="2"/>
        <v>112</v>
      </c>
      <c r="B123" s="29" t="s">
        <v>409</v>
      </c>
      <c r="C123" s="30" t="s">
        <v>43</v>
      </c>
      <c r="D123" s="30" t="s">
        <v>76</v>
      </c>
      <c r="E123" s="30" t="s">
        <v>506</v>
      </c>
      <c r="F123" s="30" t="s">
        <v>14</v>
      </c>
      <c r="G123" s="31">
        <v>501244</v>
      </c>
      <c r="H123" s="32">
        <f t="shared" si="3"/>
        <v>501.244</v>
      </c>
    </row>
    <row r="124" spans="1:8" ht="12.75">
      <c r="A124" s="218">
        <f t="shared" si="2"/>
        <v>113</v>
      </c>
      <c r="B124" s="29" t="s">
        <v>161</v>
      </c>
      <c r="C124" s="30" t="s">
        <v>43</v>
      </c>
      <c r="D124" s="30" t="s">
        <v>76</v>
      </c>
      <c r="E124" s="30" t="s">
        <v>506</v>
      </c>
      <c r="F124" s="30" t="s">
        <v>88</v>
      </c>
      <c r="G124" s="31">
        <v>501244</v>
      </c>
      <c r="H124" s="32">
        <f t="shared" si="3"/>
        <v>501.244</v>
      </c>
    </row>
    <row r="125" spans="1:8" ht="102">
      <c r="A125" s="218">
        <f t="shared" si="2"/>
        <v>114</v>
      </c>
      <c r="B125" s="29" t="s">
        <v>887</v>
      </c>
      <c r="C125" s="30" t="s">
        <v>43</v>
      </c>
      <c r="D125" s="30" t="s">
        <v>76</v>
      </c>
      <c r="E125" s="30" t="s">
        <v>507</v>
      </c>
      <c r="F125" s="30" t="s">
        <v>14</v>
      </c>
      <c r="G125" s="31">
        <v>195300</v>
      </c>
      <c r="H125" s="32">
        <f t="shared" si="3"/>
        <v>195.3</v>
      </c>
    </row>
    <row r="126" spans="1:8" ht="25.5">
      <c r="A126" s="218">
        <f t="shared" si="2"/>
        <v>115</v>
      </c>
      <c r="B126" s="29" t="s">
        <v>158</v>
      </c>
      <c r="C126" s="30" t="s">
        <v>43</v>
      </c>
      <c r="D126" s="30" t="s">
        <v>76</v>
      </c>
      <c r="E126" s="30" t="s">
        <v>507</v>
      </c>
      <c r="F126" s="30" t="s">
        <v>87</v>
      </c>
      <c r="G126" s="31">
        <v>40300</v>
      </c>
      <c r="H126" s="32">
        <f t="shared" si="3"/>
        <v>40.3</v>
      </c>
    </row>
    <row r="127" spans="1:8" ht="38.25">
      <c r="A127" s="218">
        <f t="shared" si="2"/>
        <v>116</v>
      </c>
      <c r="B127" s="29" t="s">
        <v>705</v>
      </c>
      <c r="C127" s="30" t="s">
        <v>43</v>
      </c>
      <c r="D127" s="30" t="s">
        <v>76</v>
      </c>
      <c r="E127" s="30" t="s">
        <v>507</v>
      </c>
      <c r="F127" s="30" t="s">
        <v>223</v>
      </c>
      <c r="G127" s="31">
        <v>155000</v>
      </c>
      <c r="H127" s="32">
        <f t="shared" si="3"/>
        <v>155</v>
      </c>
    </row>
    <row r="128" spans="1:8" ht="89.25">
      <c r="A128" s="218">
        <f t="shared" si="2"/>
        <v>117</v>
      </c>
      <c r="B128" s="29" t="s">
        <v>455</v>
      </c>
      <c r="C128" s="30" t="s">
        <v>43</v>
      </c>
      <c r="D128" s="30" t="s">
        <v>76</v>
      </c>
      <c r="E128" s="30" t="s">
        <v>508</v>
      </c>
      <c r="F128" s="30" t="s">
        <v>14</v>
      </c>
      <c r="G128" s="31">
        <v>54000</v>
      </c>
      <c r="H128" s="32">
        <f t="shared" si="3"/>
        <v>54</v>
      </c>
    </row>
    <row r="129" spans="1:8" ht="25.5">
      <c r="A129" s="218">
        <f t="shared" si="2"/>
        <v>118</v>
      </c>
      <c r="B129" s="29" t="s">
        <v>158</v>
      </c>
      <c r="C129" s="30" t="s">
        <v>43</v>
      </c>
      <c r="D129" s="30" t="s">
        <v>76</v>
      </c>
      <c r="E129" s="30" t="s">
        <v>508</v>
      </c>
      <c r="F129" s="30" t="s">
        <v>87</v>
      </c>
      <c r="G129" s="31">
        <v>54000</v>
      </c>
      <c r="H129" s="32">
        <f t="shared" si="3"/>
        <v>54</v>
      </c>
    </row>
    <row r="130" spans="1:8" ht="63.75">
      <c r="A130" s="218">
        <f t="shared" si="2"/>
        <v>119</v>
      </c>
      <c r="B130" s="29" t="s">
        <v>454</v>
      </c>
      <c r="C130" s="30" t="s">
        <v>43</v>
      </c>
      <c r="D130" s="30" t="s">
        <v>76</v>
      </c>
      <c r="E130" s="30" t="s">
        <v>509</v>
      </c>
      <c r="F130" s="30" t="s">
        <v>14</v>
      </c>
      <c r="G130" s="31">
        <v>37000</v>
      </c>
      <c r="H130" s="32">
        <f t="shared" si="3"/>
        <v>37</v>
      </c>
    </row>
    <row r="131" spans="1:8" ht="25.5">
      <c r="A131" s="218">
        <f t="shared" si="2"/>
        <v>120</v>
      </c>
      <c r="B131" s="29" t="s">
        <v>158</v>
      </c>
      <c r="C131" s="30" t="s">
        <v>43</v>
      </c>
      <c r="D131" s="30" t="s">
        <v>76</v>
      </c>
      <c r="E131" s="30" t="s">
        <v>509</v>
      </c>
      <c r="F131" s="30" t="s">
        <v>87</v>
      </c>
      <c r="G131" s="31">
        <v>37000</v>
      </c>
      <c r="H131" s="32">
        <f t="shared" si="3"/>
        <v>37</v>
      </c>
    </row>
    <row r="132" spans="1:8" ht="51">
      <c r="A132" s="218">
        <f t="shared" si="2"/>
        <v>121</v>
      </c>
      <c r="B132" s="29" t="s">
        <v>510</v>
      </c>
      <c r="C132" s="30" t="s">
        <v>43</v>
      </c>
      <c r="D132" s="30" t="s">
        <v>76</v>
      </c>
      <c r="E132" s="30" t="s">
        <v>511</v>
      </c>
      <c r="F132" s="30" t="s">
        <v>14</v>
      </c>
      <c r="G132" s="31">
        <v>682654</v>
      </c>
      <c r="H132" s="32">
        <f t="shared" si="3"/>
        <v>682.654</v>
      </c>
    </row>
    <row r="133" spans="1:8" ht="51">
      <c r="A133" s="218">
        <f t="shared" si="2"/>
        <v>122</v>
      </c>
      <c r="B133" s="29" t="s">
        <v>512</v>
      </c>
      <c r="C133" s="30" t="s">
        <v>43</v>
      </c>
      <c r="D133" s="30" t="s">
        <v>76</v>
      </c>
      <c r="E133" s="30" t="s">
        <v>513</v>
      </c>
      <c r="F133" s="30" t="s">
        <v>14</v>
      </c>
      <c r="G133" s="31">
        <v>582654</v>
      </c>
      <c r="H133" s="32">
        <f t="shared" si="3"/>
        <v>582.654</v>
      </c>
    </row>
    <row r="134" spans="1:8" ht="12.75">
      <c r="A134" s="218">
        <f t="shared" si="2"/>
        <v>123</v>
      </c>
      <c r="B134" s="29" t="s">
        <v>161</v>
      </c>
      <c r="C134" s="30" t="s">
        <v>43</v>
      </c>
      <c r="D134" s="30" t="s">
        <v>76</v>
      </c>
      <c r="E134" s="30" t="s">
        <v>513</v>
      </c>
      <c r="F134" s="30" t="s">
        <v>88</v>
      </c>
      <c r="G134" s="31">
        <v>582654</v>
      </c>
      <c r="H134" s="32">
        <f t="shared" si="3"/>
        <v>582.654</v>
      </c>
    </row>
    <row r="135" spans="1:8" ht="25.5">
      <c r="A135" s="218">
        <f t="shared" si="2"/>
        <v>124</v>
      </c>
      <c r="B135" s="29" t="s">
        <v>514</v>
      </c>
      <c r="C135" s="30" t="s">
        <v>43</v>
      </c>
      <c r="D135" s="30" t="s">
        <v>76</v>
      </c>
      <c r="E135" s="30" t="s">
        <v>515</v>
      </c>
      <c r="F135" s="30" t="s">
        <v>14</v>
      </c>
      <c r="G135" s="31">
        <v>20000</v>
      </c>
      <c r="H135" s="32">
        <f t="shared" si="3"/>
        <v>20</v>
      </c>
    </row>
    <row r="136" spans="1:8" ht="25.5">
      <c r="A136" s="218">
        <f t="shared" si="2"/>
        <v>125</v>
      </c>
      <c r="B136" s="29" t="s">
        <v>158</v>
      </c>
      <c r="C136" s="30" t="s">
        <v>43</v>
      </c>
      <c r="D136" s="30" t="s">
        <v>76</v>
      </c>
      <c r="E136" s="30" t="s">
        <v>515</v>
      </c>
      <c r="F136" s="30" t="s">
        <v>87</v>
      </c>
      <c r="G136" s="31">
        <v>20000</v>
      </c>
      <c r="H136" s="32">
        <f t="shared" si="3"/>
        <v>20</v>
      </c>
    </row>
    <row r="137" spans="1:8" ht="38.25">
      <c r="A137" s="218">
        <f t="shared" si="2"/>
        <v>126</v>
      </c>
      <c r="B137" s="29" t="s">
        <v>516</v>
      </c>
      <c r="C137" s="30" t="s">
        <v>43</v>
      </c>
      <c r="D137" s="30" t="s">
        <v>76</v>
      </c>
      <c r="E137" s="30" t="s">
        <v>517</v>
      </c>
      <c r="F137" s="30" t="s">
        <v>14</v>
      </c>
      <c r="G137" s="31">
        <v>50000</v>
      </c>
      <c r="H137" s="32">
        <f t="shared" si="3"/>
        <v>50</v>
      </c>
    </row>
    <row r="138" spans="1:8" ht="25.5">
      <c r="A138" s="218">
        <f t="shared" si="2"/>
        <v>127</v>
      </c>
      <c r="B138" s="29" t="s">
        <v>158</v>
      </c>
      <c r="C138" s="30" t="s">
        <v>43</v>
      </c>
      <c r="D138" s="30" t="s">
        <v>76</v>
      </c>
      <c r="E138" s="30" t="s">
        <v>517</v>
      </c>
      <c r="F138" s="30" t="s">
        <v>87</v>
      </c>
      <c r="G138" s="31">
        <v>50000</v>
      </c>
      <c r="H138" s="32">
        <f t="shared" si="3"/>
        <v>50</v>
      </c>
    </row>
    <row r="139" spans="1:8" ht="25.5">
      <c r="A139" s="218">
        <f t="shared" si="2"/>
        <v>128</v>
      </c>
      <c r="B139" s="29" t="s">
        <v>518</v>
      </c>
      <c r="C139" s="30" t="s">
        <v>43</v>
      </c>
      <c r="D139" s="30" t="s">
        <v>76</v>
      </c>
      <c r="E139" s="30" t="s">
        <v>519</v>
      </c>
      <c r="F139" s="30" t="s">
        <v>14</v>
      </c>
      <c r="G139" s="31">
        <v>30000</v>
      </c>
      <c r="H139" s="32">
        <f t="shared" si="3"/>
        <v>30</v>
      </c>
    </row>
    <row r="140" spans="1:8" ht="25.5">
      <c r="A140" s="218">
        <f t="shared" si="2"/>
        <v>129</v>
      </c>
      <c r="B140" s="29" t="s">
        <v>158</v>
      </c>
      <c r="C140" s="30" t="s">
        <v>43</v>
      </c>
      <c r="D140" s="30" t="s">
        <v>76</v>
      </c>
      <c r="E140" s="30" t="s">
        <v>519</v>
      </c>
      <c r="F140" s="30" t="s">
        <v>87</v>
      </c>
      <c r="G140" s="31">
        <v>30000</v>
      </c>
      <c r="H140" s="32">
        <f t="shared" si="3"/>
        <v>30</v>
      </c>
    </row>
    <row r="141" spans="1:8" ht="12.75">
      <c r="A141" s="218">
        <f aca="true" t="shared" si="4" ref="A141:A204">1+A140</f>
        <v>130</v>
      </c>
      <c r="B141" s="29" t="s">
        <v>236</v>
      </c>
      <c r="C141" s="30" t="s">
        <v>43</v>
      </c>
      <c r="D141" s="30" t="s">
        <v>26</v>
      </c>
      <c r="E141" s="30" t="s">
        <v>261</v>
      </c>
      <c r="F141" s="30" t="s">
        <v>14</v>
      </c>
      <c r="G141" s="31">
        <v>29744474</v>
      </c>
      <c r="H141" s="32">
        <f aca="true" t="shared" si="5" ref="H141:H204">G141/1000</f>
        <v>29744.474</v>
      </c>
    </row>
    <row r="142" spans="1:8" ht="12.75">
      <c r="A142" s="218">
        <f t="shared" si="4"/>
        <v>131</v>
      </c>
      <c r="B142" s="29" t="s">
        <v>237</v>
      </c>
      <c r="C142" s="30" t="s">
        <v>43</v>
      </c>
      <c r="D142" s="30" t="s">
        <v>27</v>
      </c>
      <c r="E142" s="30" t="s">
        <v>261</v>
      </c>
      <c r="F142" s="30" t="s">
        <v>14</v>
      </c>
      <c r="G142" s="31">
        <v>2093400</v>
      </c>
      <c r="H142" s="32">
        <f t="shared" si="5"/>
        <v>2093.4</v>
      </c>
    </row>
    <row r="143" spans="1:8" ht="38.25">
      <c r="A143" s="218">
        <f t="shared" si="4"/>
        <v>132</v>
      </c>
      <c r="B143" s="29" t="s">
        <v>520</v>
      </c>
      <c r="C143" s="30" t="s">
        <v>43</v>
      </c>
      <c r="D143" s="30" t="s">
        <v>27</v>
      </c>
      <c r="E143" s="30" t="s">
        <v>290</v>
      </c>
      <c r="F143" s="30" t="s">
        <v>14</v>
      </c>
      <c r="G143" s="31">
        <v>1230000</v>
      </c>
      <c r="H143" s="32">
        <f t="shared" si="5"/>
        <v>1230</v>
      </c>
    </row>
    <row r="144" spans="1:8" ht="38.25">
      <c r="A144" s="218">
        <f t="shared" si="4"/>
        <v>133</v>
      </c>
      <c r="B144" s="29" t="s">
        <v>521</v>
      </c>
      <c r="C144" s="30" t="s">
        <v>43</v>
      </c>
      <c r="D144" s="30" t="s">
        <v>27</v>
      </c>
      <c r="E144" s="30" t="s">
        <v>291</v>
      </c>
      <c r="F144" s="30" t="s">
        <v>14</v>
      </c>
      <c r="G144" s="31">
        <v>1230000</v>
      </c>
      <c r="H144" s="32">
        <f t="shared" si="5"/>
        <v>1230</v>
      </c>
    </row>
    <row r="145" spans="1:8" ht="25.5">
      <c r="A145" s="218">
        <f t="shared" si="4"/>
        <v>134</v>
      </c>
      <c r="B145" s="29" t="s">
        <v>522</v>
      </c>
      <c r="C145" s="30" t="s">
        <v>43</v>
      </c>
      <c r="D145" s="30" t="s">
        <v>27</v>
      </c>
      <c r="E145" s="30" t="s">
        <v>523</v>
      </c>
      <c r="F145" s="30" t="s">
        <v>14</v>
      </c>
      <c r="G145" s="31">
        <v>200000</v>
      </c>
      <c r="H145" s="32">
        <f t="shared" si="5"/>
        <v>200</v>
      </c>
    </row>
    <row r="146" spans="1:8" ht="38.25">
      <c r="A146" s="218">
        <f t="shared" si="4"/>
        <v>135</v>
      </c>
      <c r="B146" s="29" t="s">
        <v>410</v>
      </c>
      <c r="C146" s="30" t="s">
        <v>43</v>
      </c>
      <c r="D146" s="30" t="s">
        <v>27</v>
      </c>
      <c r="E146" s="30" t="s">
        <v>523</v>
      </c>
      <c r="F146" s="30" t="s">
        <v>83</v>
      </c>
      <c r="G146" s="31">
        <v>200000</v>
      </c>
      <c r="H146" s="32">
        <f t="shared" si="5"/>
        <v>200</v>
      </c>
    </row>
    <row r="147" spans="1:8" ht="25.5">
      <c r="A147" s="218">
        <f t="shared" si="4"/>
        <v>136</v>
      </c>
      <c r="B147" s="29" t="s">
        <v>524</v>
      </c>
      <c r="C147" s="30" t="s">
        <v>43</v>
      </c>
      <c r="D147" s="30" t="s">
        <v>27</v>
      </c>
      <c r="E147" s="30" t="s">
        <v>292</v>
      </c>
      <c r="F147" s="30" t="s">
        <v>14</v>
      </c>
      <c r="G147" s="31">
        <v>500000</v>
      </c>
      <c r="H147" s="32">
        <f t="shared" si="5"/>
        <v>500</v>
      </c>
    </row>
    <row r="148" spans="1:8" ht="38.25">
      <c r="A148" s="218">
        <f t="shared" si="4"/>
        <v>137</v>
      </c>
      <c r="B148" s="29" t="s">
        <v>410</v>
      </c>
      <c r="C148" s="30" t="s">
        <v>43</v>
      </c>
      <c r="D148" s="30" t="s">
        <v>27</v>
      </c>
      <c r="E148" s="30" t="s">
        <v>292</v>
      </c>
      <c r="F148" s="30" t="s">
        <v>83</v>
      </c>
      <c r="G148" s="31">
        <v>500000</v>
      </c>
      <c r="H148" s="32">
        <f t="shared" si="5"/>
        <v>500</v>
      </c>
    </row>
    <row r="149" spans="1:8" ht="25.5">
      <c r="A149" s="218">
        <f t="shared" si="4"/>
        <v>138</v>
      </c>
      <c r="B149" s="29" t="s">
        <v>456</v>
      </c>
      <c r="C149" s="30" t="s">
        <v>43</v>
      </c>
      <c r="D149" s="30" t="s">
        <v>27</v>
      </c>
      <c r="E149" s="30" t="s">
        <v>293</v>
      </c>
      <c r="F149" s="30" t="s">
        <v>14</v>
      </c>
      <c r="G149" s="31">
        <v>300000</v>
      </c>
      <c r="H149" s="32">
        <f t="shared" si="5"/>
        <v>300</v>
      </c>
    </row>
    <row r="150" spans="1:8" ht="38.25">
      <c r="A150" s="218">
        <f t="shared" si="4"/>
        <v>139</v>
      </c>
      <c r="B150" s="29" t="s">
        <v>410</v>
      </c>
      <c r="C150" s="30" t="s">
        <v>43</v>
      </c>
      <c r="D150" s="30" t="s">
        <v>27</v>
      </c>
      <c r="E150" s="30" t="s">
        <v>293</v>
      </c>
      <c r="F150" s="30" t="s">
        <v>83</v>
      </c>
      <c r="G150" s="31">
        <v>300000</v>
      </c>
      <c r="H150" s="32">
        <f t="shared" si="5"/>
        <v>300</v>
      </c>
    </row>
    <row r="151" spans="1:8" ht="25.5">
      <c r="A151" s="218">
        <f t="shared" si="4"/>
        <v>140</v>
      </c>
      <c r="B151" s="29" t="s">
        <v>177</v>
      </c>
      <c r="C151" s="30" t="s">
        <v>43</v>
      </c>
      <c r="D151" s="30" t="s">
        <v>27</v>
      </c>
      <c r="E151" s="30" t="s">
        <v>294</v>
      </c>
      <c r="F151" s="30" t="s">
        <v>14</v>
      </c>
      <c r="G151" s="31">
        <v>130000</v>
      </c>
      <c r="H151" s="32">
        <f t="shared" si="5"/>
        <v>130</v>
      </c>
    </row>
    <row r="152" spans="1:8" ht="25.5">
      <c r="A152" s="218">
        <f t="shared" si="4"/>
        <v>141</v>
      </c>
      <c r="B152" s="29" t="s">
        <v>158</v>
      </c>
      <c r="C152" s="30" t="s">
        <v>43</v>
      </c>
      <c r="D152" s="30" t="s">
        <v>27</v>
      </c>
      <c r="E152" s="30" t="s">
        <v>294</v>
      </c>
      <c r="F152" s="30" t="s">
        <v>87</v>
      </c>
      <c r="G152" s="31">
        <v>130000</v>
      </c>
      <c r="H152" s="32">
        <f t="shared" si="5"/>
        <v>130</v>
      </c>
    </row>
    <row r="153" spans="1:8" ht="25.5">
      <c r="A153" s="218">
        <f t="shared" si="4"/>
        <v>142</v>
      </c>
      <c r="B153" s="29" t="s">
        <v>888</v>
      </c>
      <c r="C153" s="30" t="s">
        <v>43</v>
      </c>
      <c r="D153" s="30" t="s">
        <v>27</v>
      </c>
      <c r="E153" s="30" t="s">
        <v>889</v>
      </c>
      <c r="F153" s="30" t="s">
        <v>14</v>
      </c>
      <c r="G153" s="31">
        <v>100000</v>
      </c>
      <c r="H153" s="32">
        <f t="shared" si="5"/>
        <v>100</v>
      </c>
    </row>
    <row r="154" spans="1:8" ht="25.5">
      <c r="A154" s="218">
        <f t="shared" si="4"/>
        <v>143</v>
      </c>
      <c r="B154" s="29" t="s">
        <v>158</v>
      </c>
      <c r="C154" s="30" t="s">
        <v>43</v>
      </c>
      <c r="D154" s="30" t="s">
        <v>27</v>
      </c>
      <c r="E154" s="30" t="s">
        <v>889</v>
      </c>
      <c r="F154" s="30" t="s">
        <v>87</v>
      </c>
      <c r="G154" s="31">
        <v>100000</v>
      </c>
      <c r="H154" s="32">
        <f t="shared" si="5"/>
        <v>100</v>
      </c>
    </row>
    <row r="155" spans="1:8" ht="12.75">
      <c r="A155" s="218">
        <f t="shared" si="4"/>
        <v>144</v>
      </c>
      <c r="B155" s="29" t="s">
        <v>95</v>
      </c>
      <c r="C155" s="30" t="s">
        <v>43</v>
      </c>
      <c r="D155" s="30" t="s">
        <v>27</v>
      </c>
      <c r="E155" s="30" t="s">
        <v>262</v>
      </c>
      <c r="F155" s="30" t="s">
        <v>14</v>
      </c>
      <c r="G155" s="31">
        <v>863400</v>
      </c>
      <c r="H155" s="32">
        <f t="shared" si="5"/>
        <v>863.4</v>
      </c>
    </row>
    <row r="156" spans="1:8" ht="63.75">
      <c r="A156" s="218">
        <f t="shared" si="4"/>
        <v>145</v>
      </c>
      <c r="B156" s="29" t="s">
        <v>437</v>
      </c>
      <c r="C156" s="30" t="s">
        <v>43</v>
      </c>
      <c r="D156" s="30" t="s">
        <v>27</v>
      </c>
      <c r="E156" s="30" t="s">
        <v>295</v>
      </c>
      <c r="F156" s="30" t="s">
        <v>14</v>
      </c>
      <c r="G156" s="31">
        <v>479500</v>
      </c>
      <c r="H156" s="32">
        <f t="shared" si="5"/>
        <v>479.5</v>
      </c>
    </row>
    <row r="157" spans="1:8" ht="25.5">
      <c r="A157" s="218">
        <f t="shared" si="4"/>
        <v>146</v>
      </c>
      <c r="B157" s="29" t="s">
        <v>158</v>
      </c>
      <c r="C157" s="30" t="s">
        <v>43</v>
      </c>
      <c r="D157" s="30" t="s">
        <v>27</v>
      </c>
      <c r="E157" s="30" t="s">
        <v>295</v>
      </c>
      <c r="F157" s="30" t="s">
        <v>87</v>
      </c>
      <c r="G157" s="31">
        <v>479500</v>
      </c>
      <c r="H157" s="32">
        <f t="shared" si="5"/>
        <v>479.5</v>
      </c>
    </row>
    <row r="158" spans="1:8" ht="51">
      <c r="A158" s="218">
        <f t="shared" si="4"/>
        <v>147</v>
      </c>
      <c r="B158" s="29" t="s">
        <v>675</v>
      </c>
      <c r="C158" s="30" t="s">
        <v>43</v>
      </c>
      <c r="D158" s="30" t="s">
        <v>27</v>
      </c>
      <c r="E158" s="30" t="s">
        <v>676</v>
      </c>
      <c r="F158" s="30" t="s">
        <v>14</v>
      </c>
      <c r="G158" s="31">
        <v>383900</v>
      </c>
      <c r="H158" s="32">
        <f t="shared" si="5"/>
        <v>383.9</v>
      </c>
    </row>
    <row r="159" spans="1:8" ht="25.5">
      <c r="A159" s="218">
        <f t="shared" si="4"/>
        <v>148</v>
      </c>
      <c r="B159" s="29" t="s">
        <v>158</v>
      </c>
      <c r="C159" s="30" t="s">
        <v>43</v>
      </c>
      <c r="D159" s="30" t="s">
        <v>27</v>
      </c>
      <c r="E159" s="30" t="s">
        <v>676</v>
      </c>
      <c r="F159" s="30" t="s">
        <v>87</v>
      </c>
      <c r="G159" s="31">
        <v>383900</v>
      </c>
      <c r="H159" s="32">
        <f t="shared" si="5"/>
        <v>383.9</v>
      </c>
    </row>
    <row r="160" spans="1:8" ht="12.75">
      <c r="A160" s="218">
        <f t="shared" si="4"/>
        <v>149</v>
      </c>
      <c r="B160" s="29" t="s">
        <v>701</v>
      </c>
      <c r="C160" s="30" t="s">
        <v>43</v>
      </c>
      <c r="D160" s="30" t="s">
        <v>218</v>
      </c>
      <c r="E160" s="30" t="s">
        <v>261</v>
      </c>
      <c r="F160" s="30" t="s">
        <v>14</v>
      </c>
      <c r="G160" s="31">
        <v>14035531</v>
      </c>
      <c r="H160" s="32">
        <f t="shared" si="5"/>
        <v>14035.531</v>
      </c>
    </row>
    <row r="161" spans="1:8" ht="25.5">
      <c r="A161" s="218">
        <f t="shared" si="4"/>
        <v>150</v>
      </c>
      <c r="B161" s="29" t="s">
        <v>491</v>
      </c>
      <c r="C161" s="30" t="s">
        <v>43</v>
      </c>
      <c r="D161" s="30" t="s">
        <v>218</v>
      </c>
      <c r="E161" s="30" t="s">
        <v>277</v>
      </c>
      <c r="F161" s="30" t="s">
        <v>14</v>
      </c>
      <c r="G161" s="31">
        <v>14035531</v>
      </c>
      <c r="H161" s="32">
        <f t="shared" si="5"/>
        <v>14035.531</v>
      </c>
    </row>
    <row r="162" spans="1:8" ht="51">
      <c r="A162" s="218">
        <f t="shared" si="4"/>
        <v>151</v>
      </c>
      <c r="B162" s="29" t="s">
        <v>501</v>
      </c>
      <c r="C162" s="30" t="s">
        <v>43</v>
      </c>
      <c r="D162" s="30" t="s">
        <v>218</v>
      </c>
      <c r="E162" s="30" t="s">
        <v>278</v>
      </c>
      <c r="F162" s="30" t="s">
        <v>14</v>
      </c>
      <c r="G162" s="31">
        <v>14035531</v>
      </c>
      <c r="H162" s="32">
        <f t="shared" si="5"/>
        <v>14035.531</v>
      </c>
    </row>
    <row r="163" spans="1:8" ht="51">
      <c r="A163" s="218">
        <f t="shared" si="4"/>
        <v>152</v>
      </c>
      <c r="B163" s="29" t="s">
        <v>525</v>
      </c>
      <c r="C163" s="30" t="s">
        <v>43</v>
      </c>
      <c r="D163" s="30" t="s">
        <v>218</v>
      </c>
      <c r="E163" s="30" t="s">
        <v>296</v>
      </c>
      <c r="F163" s="30" t="s">
        <v>14</v>
      </c>
      <c r="G163" s="31">
        <v>14035531</v>
      </c>
      <c r="H163" s="32">
        <f t="shared" si="5"/>
        <v>14035.531</v>
      </c>
    </row>
    <row r="164" spans="1:8" ht="12.75">
      <c r="A164" s="218">
        <f t="shared" si="4"/>
        <v>153</v>
      </c>
      <c r="B164" s="29" t="s">
        <v>161</v>
      </c>
      <c r="C164" s="30" t="s">
        <v>43</v>
      </c>
      <c r="D164" s="30" t="s">
        <v>218</v>
      </c>
      <c r="E164" s="30" t="s">
        <v>296</v>
      </c>
      <c r="F164" s="30" t="s">
        <v>88</v>
      </c>
      <c r="G164" s="31">
        <v>333767</v>
      </c>
      <c r="H164" s="32">
        <f t="shared" si="5"/>
        <v>333.767</v>
      </c>
    </row>
    <row r="165" spans="1:8" ht="25.5">
      <c r="A165" s="218">
        <f t="shared" si="4"/>
        <v>154</v>
      </c>
      <c r="B165" s="29" t="s">
        <v>158</v>
      </c>
      <c r="C165" s="30" t="s">
        <v>43</v>
      </c>
      <c r="D165" s="30" t="s">
        <v>218</v>
      </c>
      <c r="E165" s="30" t="s">
        <v>296</v>
      </c>
      <c r="F165" s="30" t="s">
        <v>87</v>
      </c>
      <c r="G165" s="31">
        <v>13575917</v>
      </c>
      <c r="H165" s="32">
        <f t="shared" si="5"/>
        <v>13575.917</v>
      </c>
    </row>
    <row r="166" spans="1:8" ht="12.75">
      <c r="A166" s="218">
        <f t="shared" si="4"/>
        <v>155</v>
      </c>
      <c r="B166" s="29" t="s">
        <v>162</v>
      </c>
      <c r="C166" s="30" t="s">
        <v>43</v>
      </c>
      <c r="D166" s="30" t="s">
        <v>218</v>
      </c>
      <c r="E166" s="30" t="s">
        <v>296</v>
      </c>
      <c r="F166" s="30" t="s">
        <v>89</v>
      </c>
      <c r="G166" s="31">
        <v>125847</v>
      </c>
      <c r="H166" s="32">
        <f t="shared" si="5"/>
        <v>125.847</v>
      </c>
    </row>
    <row r="167" spans="1:8" ht="12.75">
      <c r="A167" s="218">
        <f t="shared" si="4"/>
        <v>156</v>
      </c>
      <c r="B167" s="29" t="s">
        <v>427</v>
      </c>
      <c r="C167" s="30" t="s">
        <v>43</v>
      </c>
      <c r="D167" s="30" t="s">
        <v>421</v>
      </c>
      <c r="E167" s="30" t="s">
        <v>261</v>
      </c>
      <c r="F167" s="30" t="s">
        <v>14</v>
      </c>
      <c r="G167" s="31">
        <v>3723938</v>
      </c>
      <c r="H167" s="32">
        <f t="shared" si="5"/>
        <v>3723.938</v>
      </c>
    </row>
    <row r="168" spans="1:8" ht="38.25">
      <c r="A168" s="218">
        <f t="shared" si="4"/>
        <v>157</v>
      </c>
      <c r="B168" s="29" t="s">
        <v>526</v>
      </c>
      <c r="C168" s="30" t="s">
        <v>43</v>
      </c>
      <c r="D168" s="30" t="s">
        <v>421</v>
      </c>
      <c r="E168" s="30" t="s">
        <v>527</v>
      </c>
      <c r="F168" s="30" t="s">
        <v>14</v>
      </c>
      <c r="G168" s="31">
        <v>3723938</v>
      </c>
      <c r="H168" s="32">
        <f t="shared" si="5"/>
        <v>3723.938</v>
      </c>
    </row>
    <row r="169" spans="1:8" ht="38.25">
      <c r="A169" s="218">
        <f t="shared" si="4"/>
        <v>158</v>
      </c>
      <c r="B169" s="29" t="s">
        <v>428</v>
      </c>
      <c r="C169" s="30" t="s">
        <v>43</v>
      </c>
      <c r="D169" s="30" t="s">
        <v>421</v>
      </c>
      <c r="E169" s="30" t="s">
        <v>536</v>
      </c>
      <c r="F169" s="30" t="s">
        <v>14</v>
      </c>
      <c r="G169" s="31">
        <v>3723938</v>
      </c>
      <c r="H169" s="32">
        <f t="shared" si="5"/>
        <v>3723.938</v>
      </c>
    </row>
    <row r="170" spans="1:8" ht="12.75">
      <c r="A170" s="218">
        <f t="shared" si="4"/>
        <v>159</v>
      </c>
      <c r="B170" s="29" t="s">
        <v>161</v>
      </c>
      <c r="C170" s="30" t="s">
        <v>43</v>
      </c>
      <c r="D170" s="30" t="s">
        <v>421</v>
      </c>
      <c r="E170" s="30" t="s">
        <v>536</v>
      </c>
      <c r="F170" s="30" t="s">
        <v>88</v>
      </c>
      <c r="G170" s="31">
        <v>3366142</v>
      </c>
      <c r="H170" s="32">
        <f t="shared" si="5"/>
        <v>3366.142</v>
      </c>
    </row>
    <row r="171" spans="1:8" ht="25.5">
      <c r="A171" s="218">
        <f t="shared" si="4"/>
        <v>160</v>
      </c>
      <c r="B171" s="29" t="s">
        <v>158</v>
      </c>
      <c r="C171" s="30" t="s">
        <v>43</v>
      </c>
      <c r="D171" s="30" t="s">
        <v>421</v>
      </c>
      <c r="E171" s="30" t="s">
        <v>536</v>
      </c>
      <c r="F171" s="30" t="s">
        <v>87</v>
      </c>
      <c r="G171" s="31">
        <v>335630</v>
      </c>
      <c r="H171" s="32">
        <f t="shared" si="5"/>
        <v>335.63</v>
      </c>
    </row>
    <row r="172" spans="1:8" ht="12.75">
      <c r="A172" s="218">
        <f t="shared" si="4"/>
        <v>161</v>
      </c>
      <c r="B172" s="29" t="s">
        <v>162</v>
      </c>
      <c r="C172" s="30" t="s">
        <v>43</v>
      </c>
      <c r="D172" s="30" t="s">
        <v>421</v>
      </c>
      <c r="E172" s="30" t="s">
        <v>536</v>
      </c>
      <c r="F172" s="30" t="s">
        <v>89</v>
      </c>
      <c r="G172" s="31">
        <v>22166</v>
      </c>
      <c r="H172" s="32">
        <f t="shared" si="5"/>
        <v>22.166</v>
      </c>
    </row>
    <row r="173" spans="1:8" ht="12.75">
      <c r="A173" s="218">
        <f t="shared" si="4"/>
        <v>162</v>
      </c>
      <c r="B173" s="29" t="s">
        <v>702</v>
      </c>
      <c r="C173" s="30" t="s">
        <v>43</v>
      </c>
      <c r="D173" s="30" t="s">
        <v>44</v>
      </c>
      <c r="E173" s="30" t="s">
        <v>261</v>
      </c>
      <c r="F173" s="30" t="s">
        <v>14</v>
      </c>
      <c r="G173" s="31">
        <v>9491605</v>
      </c>
      <c r="H173" s="32">
        <f t="shared" si="5"/>
        <v>9491.605</v>
      </c>
    </row>
    <row r="174" spans="1:8" ht="38.25">
      <c r="A174" s="218">
        <f t="shared" si="4"/>
        <v>163</v>
      </c>
      <c r="B174" s="29" t="s">
        <v>520</v>
      </c>
      <c r="C174" s="30" t="s">
        <v>43</v>
      </c>
      <c r="D174" s="30" t="s">
        <v>44</v>
      </c>
      <c r="E174" s="30" t="s">
        <v>290</v>
      </c>
      <c r="F174" s="30" t="s">
        <v>14</v>
      </c>
      <c r="G174" s="31">
        <v>9491605</v>
      </c>
      <c r="H174" s="32">
        <f t="shared" si="5"/>
        <v>9491.605</v>
      </c>
    </row>
    <row r="175" spans="1:8" ht="12.75">
      <c r="A175" s="218">
        <f t="shared" si="4"/>
        <v>164</v>
      </c>
      <c r="B175" s="29" t="s">
        <v>537</v>
      </c>
      <c r="C175" s="30" t="s">
        <v>43</v>
      </c>
      <c r="D175" s="30" t="s">
        <v>44</v>
      </c>
      <c r="E175" s="30" t="s">
        <v>301</v>
      </c>
      <c r="F175" s="30" t="s">
        <v>14</v>
      </c>
      <c r="G175" s="31">
        <v>9491605</v>
      </c>
      <c r="H175" s="32">
        <f t="shared" si="5"/>
        <v>9491.605</v>
      </c>
    </row>
    <row r="176" spans="1:8" ht="25.5">
      <c r="A176" s="218">
        <f t="shared" si="4"/>
        <v>165</v>
      </c>
      <c r="B176" s="29" t="s">
        <v>178</v>
      </c>
      <c r="C176" s="30" t="s">
        <v>43</v>
      </c>
      <c r="D176" s="30" t="s">
        <v>44</v>
      </c>
      <c r="E176" s="30" t="s">
        <v>538</v>
      </c>
      <c r="F176" s="30" t="s">
        <v>14</v>
      </c>
      <c r="G176" s="31">
        <v>600000</v>
      </c>
      <c r="H176" s="32">
        <f t="shared" si="5"/>
        <v>600</v>
      </c>
    </row>
    <row r="177" spans="1:8" ht="25.5">
      <c r="A177" s="218">
        <f t="shared" si="4"/>
        <v>166</v>
      </c>
      <c r="B177" s="29" t="s">
        <v>158</v>
      </c>
      <c r="C177" s="30" t="s">
        <v>43</v>
      </c>
      <c r="D177" s="30" t="s">
        <v>44</v>
      </c>
      <c r="E177" s="30" t="s">
        <v>538</v>
      </c>
      <c r="F177" s="30" t="s">
        <v>87</v>
      </c>
      <c r="G177" s="31">
        <v>600000</v>
      </c>
      <c r="H177" s="32">
        <f t="shared" si="5"/>
        <v>600</v>
      </c>
    </row>
    <row r="178" spans="1:8" ht="25.5">
      <c r="A178" s="218">
        <f t="shared" si="4"/>
        <v>167</v>
      </c>
      <c r="B178" s="29" t="s">
        <v>539</v>
      </c>
      <c r="C178" s="30" t="s">
        <v>43</v>
      </c>
      <c r="D178" s="30" t="s">
        <v>44</v>
      </c>
      <c r="E178" s="30" t="s">
        <v>540</v>
      </c>
      <c r="F178" s="30" t="s">
        <v>14</v>
      </c>
      <c r="G178" s="31">
        <v>672016</v>
      </c>
      <c r="H178" s="32">
        <f t="shared" si="5"/>
        <v>672.016</v>
      </c>
    </row>
    <row r="179" spans="1:8" ht="25.5">
      <c r="A179" s="218">
        <f t="shared" si="4"/>
        <v>168</v>
      </c>
      <c r="B179" s="29" t="s">
        <v>158</v>
      </c>
      <c r="C179" s="30" t="s">
        <v>43</v>
      </c>
      <c r="D179" s="30" t="s">
        <v>44</v>
      </c>
      <c r="E179" s="30" t="s">
        <v>540</v>
      </c>
      <c r="F179" s="30" t="s">
        <v>87</v>
      </c>
      <c r="G179" s="31">
        <v>672016</v>
      </c>
      <c r="H179" s="32">
        <f t="shared" si="5"/>
        <v>672.016</v>
      </c>
    </row>
    <row r="180" spans="1:8" ht="38.25">
      <c r="A180" s="218">
        <f t="shared" si="4"/>
        <v>169</v>
      </c>
      <c r="B180" s="29" t="s">
        <v>835</v>
      </c>
      <c r="C180" s="30" t="s">
        <v>43</v>
      </c>
      <c r="D180" s="30" t="s">
        <v>44</v>
      </c>
      <c r="E180" s="30" t="s">
        <v>826</v>
      </c>
      <c r="F180" s="30" t="s">
        <v>14</v>
      </c>
      <c r="G180" s="31">
        <v>8219589</v>
      </c>
      <c r="H180" s="32">
        <f t="shared" si="5"/>
        <v>8219.589</v>
      </c>
    </row>
    <row r="181" spans="1:8" ht="12.75">
      <c r="A181" s="218">
        <f t="shared" si="4"/>
        <v>170</v>
      </c>
      <c r="B181" s="29" t="s">
        <v>836</v>
      </c>
      <c r="C181" s="30" t="s">
        <v>43</v>
      </c>
      <c r="D181" s="30" t="s">
        <v>44</v>
      </c>
      <c r="E181" s="30" t="s">
        <v>826</v>
      </c>
      <c r="F181" s="30" t="s">
        <v>828</v>
      </c>
      <c r="G181" s="31">
        <v>8219589</v>
      </c>
      <c r="H181" s="32">
        <f t="shared" si="5"/>
        <v>8219.589</v>
      </c>
    </row>
    <row r="182" spans="1:8" ht="12.75">
      <c r="A182" s="218">
        <f t="shared" si="4"/>
        <v>171</v>
      </c>
      <c r="B182" s="29" t="s">
        <v>238</v>
      </c>
      <c r="C182" s="30" t="s">
        <v>43</v>
      </c>
      <c r="D182" s="30" t="s">
        <v>28</v>
      </c>
      <c r="E182" s="30" t="s">
        <v>261</v>
      </c>
      <c r="F182" s="30" t="s">
        <v>14</v>
      </c>
      <c r="G182" s="31">
        <v>400000</v>
      </c>
      <c r="H182" s="32">
        <f t="shared" si="5"/>
        <v>400</v>
      </c>
    </row>
    <row r="183" spans="1:8" ht="25.5">
      <c r="A183" s="218">
        <f t="shared" si="4"/>
        <v>172</v>
      </c>
      <c r="B183" s="29" t="s">
        <v>541</v>
      </c>
      <c r="C183" s="30" t="s">
        <v>43</v>
      </c>
      <c r="D183" s="30" t="s">
        <v>28</v>
      </c>
      <c r="E183" s="30" t="s">
        <v>298</v>
      </c>
      <c r="F183" s="30" t="s">
        <v>14</v>
      </c>
      <c r="G183" s="31">
        <v>300000</v>
      </c>
      <c r="H183" s="32">
        <f t="shared" si="5"/>
        <v>300</v>
      </c>
    </row>
    <row r="184" spans="1:8" ht="25.5">
      <c r="A184" s="218">
        <f t="shared" si="4"/>
        <v>173</v>
      </c>
      <c r="B184" s="29" t="s">
        <v>542</v>
      </c>
      <c r="C184" s="30" t="s">
        <v>43</v>
      </c>
      <c r="D184" s="30" t="s">
        <v>28</v>
      </c>
      <c r="E184" s="30" t="s">
        <v>299</v>
      </c>
      <c r="F184" s="30" t="s">
        <v>14</v>
      </c>
      <c r="G184" s="31">
        <v>300000</v>
      </c>
      <c r="H184" s="32">
        <f t="shared" si="5"/>
        <v>300</v>
      </c>
    </row>
    <row r="185" spans="1:8" ht="25.5">
      <c r="A185" s="218">
        <f t="shared" si="4"/>
        <v>174</v>
      </c>
      <c r="B185" s="29" t="s">
        <v>800</v>
      </c>
      <c r="C185" s="30" t="s">
        <v>43</v>
      </c>
      <c r="D185" s="30" t="s">
        <v>28</v>
      </c>
      <c r="E185" s="30" t="s">
        <v>801</v>
      </c>
      <c r="F185" s="30" t="s">
        <v>14</v>
      </c>
      <c r="G185" s="31">
        <v>300000</v>
      </c>
      <c r="H185" s="32">
        <f t="shared" si="5"/>
        <v>300</v>
      </c>
    </row>
    <row r="186" spans="1:8" ht="38.25">
      <c r="A186" s="218">
        <f t="shared" si="4"/>
        <v>175</v>
      </c>
      <c r="B186" s="29" t="s">
        <v>410</v>
      </c>
      <c r="C186" s="30" t="s">
        <v>43</v>
      </c>
      <c r="D186" s="30" t="s">
        <v>28</v>
      </c>
      <c r="E186" s="30" t="s">
        <v>801</v>
      </c>
      <c r="F186" s="30" t="s">
        <v>83</v>
      </c>
      <c r="G186" s="31">
        <v>300000</v>
      </c>
      <c r="H186" s="32">
        <f t="shared" si="5"/>
        <v>300</v>
      </c>
    </row>
    <row r="187" spans="1:8" ht="38.25">
      <c r="A187" s="218">
        <f t="shared" si="4"/>
        <v>176</v>
      </c>
      <c r="B187" s="29" t="s">
        <v>488</v>
      </c>
      <c r="C187" s="30" t="s">
        <v>43</v>
      </c>
      <c r="D187" s="30" t="s">
        <v>28</v>
      </c>
      <c r="E187" s="30" t="s">
        <v>272</v>
      </c>
      <c r="F187" s="30" t="s">
        <v>14</v>
      </c>
      <c r="G187" s="31">
        <v>100000</v>
      </c>
      <c r="H187" s="32">
        <f t="shared" si="5"/>
        <v>100</v>
      </c>
    </row>
    <row r="188" spans="1:8" ht="51">
      <c r="A188" s="218">
        <f t="shared" si="4"/>
        <v>177</v>
      </c>
      <c r="B188" s="29" t="s">
        <v>1092</v>
      </c>
      <c r="C188" s="30" t="s">
        <v>43</v>
      </c>
      <c r="D188" s="30" t="s">
        <v>28</v>
      </c>
      <c r="E188" s="30" t="s">
        <v>1093</v>
      </c>
      <c r="F188" s="30" t="s">
        <v>14</v>
      </c>
      <c r="G188" s="31">
        <v>100000</v>
      </c>
      <c r="H188" s="32">
        <f t="shared" si="5"/>
        <v>100</v>
      </c>
    </row>
    <row r="189" spans="1:8" ht="12.75">
      <c r="A189" s="218">
        <f t="shared" si="4"/>
        <v>178</v>
      </c>
      <c r="B189" s="29" t="s">
        <v>188</v>
      </c>
      <c r="C189" s="30" t="s">
        <v>43</v>
      </c>
      <c r="D189" s="30" t="s">
        <v>28</v>
      </c>
      <c r="E189" s="30" t="s">
        <v>1093</v>
      </c>
      <c r="F189" s="30" t="s">
        <v>85</v>
      </c>
      <c r="G189" s="31">
        <v>100000</v>
      </c>
      <c r="H189" s="32">
        <f t="shared" si="5"/>
        <v>100</v>
      </c>
    </row>
    <row r="190" spans="1:8" ht="12.75">
      <c r="A190" s="218">
        <f t="shared" si="4"/>
        <v>179</v>
      </c>
      <c r="B190" s="29" t="s">
        <v>239</v>
      </c>
      <c r="C190" s="30" t="s">
        <v>43</v>
      </c>
      <c r="D190" s="30" t="s">
        <v>29</v>
      </c>
      <c r="E190" s="30" t="s">
        <v>261</v>
      </c>
      <c r="F190" s="30" t="s">
        <v>14</v>
      </c>
      <c r="G190" s="31">
        <v>17342865.99</v>
      </c>
      <c r="H190" s="32">
        <f t="shared" si="5"/>
        <v>17342.86599</v>
      </c>
    </row>
    <row r="191" spans="1:8" ht="12.75">
      <c r="A191" s="218">
        <f t="shared" si="4"/>
        <v>180</v>
      </c>
      <c r="B191" s="29" t="s">
        <v>457</v>
      </c>
      <c r="C191" s="30" t="s">
        <v>43</v>
      </c>
      <c r="D191" s="30" t="s">
        <v>220</v>
      </c>
      <c r="E191" s="30" t="s">
        <v>261</v>
      </c>
      <c r="F191" s="30" t="s">
        <v>14</v>
      </c>
      <c r="G191" s="31">
        <v>8842865.99</v>
      </c>
      <c r="H191" s="32">
        <f t="shared" si="5"/>
        <v>8842.86599</v>
      </c>
    </row>
    <row r="192" spans="1:8" ht="38.25">
      <c r="A192" s="218">
        <f t="shared" si="4"/>
        <v>181</v>
      </c>
      <c r="B192" s="29" t="s">
        <v>520</v>
      </c>
      <c r="C192" s="30" t="s">
        <v>43</v>
      </c>
      <c r="D192" s="30" t="s">
        <v>220</v>
      </c>
      <c r="E192" s="30" t="s">
        <v>290</v>
      </c>
      <c r="F192" s="30" t="s">
        <v>14</v>
      </c>
      <c r="G192" s="31">
        <v>7138979.95</v>
      </c>
      <c r="H192" s="32">
        <f t="shared" si="5"/>
        <v>7138.97995</v>
      </c>
    </row>
    <row r="193" spans="1:8" ht="12.75">
      <c r="A193" s="218">
        <f t="shared" si="4"/>
        <v>182</v>
      </c>
      <c r="B193" s="29" t="s">
        <v>543</v>
      </c>
      <c r="C193" s="30" t="s">
        <v>43</v>
      </c>
      <c r="D193" s="30" t="s">
        <v>220</v>
      </c>
      <c r="E193" s="30" t="s">
        <v>300</v>
      </c>
      <c r="F193" s="30" t="s">
        <v>14</v>
      </c>
      <c r="G193" s="31">
        <v>7138979.95</v>
      </c>
      <c r="H193" s="32">
        <f t="shared" si="5"/>
        <v>7138.97995</v>
      </c>
    </row>
    <row r="194" spans="1:8" ht="25.5">
      <c r="A194" s="218">
        <f t="shared" si="4"/>
        <v>183</v>
      </c>
      <c r="B194" s="29" t="s">
        <v>1069</v>
      </c>
      <c r="C194" s="30" t="s">
        <v>43</v>
      </c>
      <c r="D194" s="30" t="s">
        <v>220</v>
      </c>
      <c r="E194" s="30" t="s">
        <v>1070</v>
      </c>
      <c r="F194" s="30" t="s">
        <v>14</v>
      </c>
      <c r="G194" s="31">
        <v>2656693.19</v>
      </c>
      <c r="H194" s="32">
        <f t="shared" si="5"/>
        <v>2656.69319</v>
      </c>
    </row>
    <row r="195" spans="1:8" ht="12.75">
      <c r="A195" s="218">
        <f t="shared" si="4"/>
        <v>184</v>
      </c>
      <c r="B195" s="29" t="s">
        <v>188</v>
      </c>
      <c r="C195" s="30" t="s">
        <v>43</v>
      </c>
      <c r="D195" s="30" t="s">
        <v>220</v>
      </c>
      <c r="E195" s="30" t="s">
        <v>1070</v>
      </c>
      <c r="F195" s="30" t="s">
        <v>85</v>
      </c>
      <c r="G195" s="31">
        <v>2656693.19</v>
      </c>
      <c r="H195" s="32">
        <f t="shared" si="5"/>
        <v>2656.69319</v>
      </c>
    </row>
    <row r="196" spans="1:8" ht="63.75">
      <c r="A196" s="218">
        <f t="shared" si="4"/>
        <v>185</v>
      </c>
      <c r="B196" s="29" t="s">
        <v>802</v>
      </c>
      <c r="C196" s="30" t="s">
        <v>43</v>
      </c>
      <c r="D196" s="30" t="s">
        <v>220</v>
      </c>
      <c r="E196" s="30" t="s">
        <v>829</v>
      </c>
      <c r="F196" s="30" t="s">
        <v>14</v>
      </c>
      <c r="G196" s="31">
        <v>2500000</v>
      </c>
      <c r="H196" s="32">
        <f t="shared" si="5"/>
        <v>2500</v>
      </c>
    </row>
    <row r="197" spans="1:8" ht="12.75">
      <c r="A197" s="218">
        <f t="shared" si="4"/>
        <v>186</v>
      </c>
      <c r="B197" s="29" t="s">
        <v>188</v>
      </c>
      <c r="C197" s="30" t="s">
        <v>43</v>
      </c>
      <c r="D197" s="30" t="s">
        <v>220</v>
      </c>
      <c r="E197" s="30" t="s">
        <v>829</v>
      </c>
      <c r="F197" s="30" t="s">
        <v>85</v>
      </c>
      <c r="G197" s="31">
        <v>2500000</v>
      </c>
      <c r="H197" s="32">
        <f t="shared" si="5"/>
        <v>2500</v>
      </c>
    </row>
    <row r="198" spans="1:8" ht="38.25">
      <c r="A198" s="218">
        <f t="shared" si="4"/>
        <v>187</v>
      </c>
      <c r="B198" s="29" t="s">
        <v>890</v>
      </c>
      <c r="C198" s="30" t="s">
        <v>43</v>
      </c>
      <c r="D198" s="30" t="s">
        <v>220</v>
      </c>
      <c r="E198" s="30" t="s">
        <v>891</v>
      </c>
      <c r="F198" s="30" t="s">
        <v>14</v>
      </c>
      <c r="G198" s="31">
        <v>1895000</v>
      </c>
      <c r="H198" s="32">
        <f t="shared" si="5"/>
        <v>1895</v>
      </c>
    </row>
    <row r="199" spans="1:8" ht="12.75">
      <c r="A199" s="218">
        <f t="shared" si="4"/>
        <v>188</v>
      </c>
      <c r="B199" s="29" t="s">
        <v>188</v>
      </c>
      <c r="C199" s="30" t="s">
        <v>43</v>
      </c>
      <c r="D199" s="30" t="s">
        <v>220</v>
      </c>
      <c r="E199" s="30" t="s">
        <v>891</v>
      </c>
      <c r="F199" s="30" t="s">
        <v>85</v>
      </c>
      <c r="G199" s="31">
        <v>1895000</v>
      </c>
      <c r="H199" s="32">
        <f t="shared" si="5"/>
        <v>1895</v>
      </c>
    </row>
    <row r="200" spans="1:8" ht="38.25">
      <c r="A200" s="218">
        <f t="shared" si="4"/>
        <v>189</v>
      </c>
      <c r="B200" s="29" t="s">
        <v>1104</v>
      </c>
      <c r="C200" s="30" t="s">
        <v>43</v>
      </c>
      <c r="D200" s="30" t="s">
        <v>220</v>
      </c>
      <c r="E200" s="30" t="s">
        <v>1094</v>
      </c>
      <c r="F200" s="30" t="s">
        <v>14</v>
      </c>
      <c r="G200" s="31">
        <v>87286.76</v>
      </c>
      <c r="H200" s="32">
        <f t="shared" si="5"/>
        <v>87.28676</v>
      </c>
    </row>
    <row r="201" spans="1:8" ht="12.75">
      <c r="A201" s="218">
        <f t="shared" si="4"/>
        <v>190</v>
      </c>
      <c r="B201" s="29" t="s">
        <v>188</v>
      </c>
      <c r="C201" s="30" t="s">
        <v>43</v>
      </c>
      <c r="D201" s="30" t="s">
        <v>220</v>
      </c>
      <c r="E201" s="30" t="s">
        <v>1094</v>
      </c>
      <c r="F201" s="30" t="s">
        <v>85</v>
      </c>
      <c r="G201" s="31">
        <v>87286.76</v>
      </c>
      <c r="H201" s="32">
        <f t="shared" si="5"/>
        <v>87.28676</v>
      </c>
    </row>
    <row r="202" spans="1:8" ht="12.75">
      <c r="A202" s="218">
        <f t="shared" si="4"/>
        <v>191</v>
      </c>
      <c r="B202" s="29" t="s">
        <v>95</v>
      </c>
      <c r="C202" s="30" t="s">
        <v>43</v>
      </c>
      <c r="D202" s="30" t="s">
        <v>220</v>
      </c>
      <c r="E202" s="30" t="s">
        <v>262</v>
      </c>
      <c r="F202" s="30" t="s">
        <v>14</v>
      </c>
      <c r="G202" s="31">
        <v>1703886.04</v>
      </c>
      <c r="H202" s="32">
        <f t="shared" si="5"/>
        <v>1703.88604</v>
      </c>
    </row>
    <row r="203" spans="1:8" ht="12.75">
      <c r="A203" s="218">
        <f t="shared" si="4"/>
        <v>192</v>
      </c>
      <c r="B203" s="29" t="s">
        <v>159</v>
      </c>
      <c r="C203" s="30" t="s">
        <v>43</v>
      </c>
      <c r="D203" s="30" t="s">
        <v>220</v>
      </c>
      <c r="E203" s="30" t="s">
        <v>263</v>
      </c>
      <c r="F203" s="30" t="s">
        <v>14</v>
      </c>
      <c r="G203" s="31">
        <v>1703886.04</v>
      </c>
      <c r="H203" s="32">
        <f t="shared" si="5"/>
        <v>1703.88604</v>
      </c>
    </row>
    <row r="204" spans="1:8" ht="12.75">
      <c r="A204" s="218">
        <f t="shared" si="4"/>
        <v>193</v>
      </c>
      <c r="B204" s="29" t="s">
        <v>188</v>
      </c>
      <c r="C204" s="30" t="s">
        <v>43</v>
      </c>
      <c r="D204" s="30" t="s">
        <v>220</v>
      </c>
      <c r="E204" s="30" t="s">
        <v>263</v>
      </c>
      <c r="F204" s="30" t="s">
        <v>85</v>
      </c>
      <c r="G204" s="31">
        <v>1703886.04</v>
      </c>
      <c r="H204" s="32">
        <f t="shared" si="5"/>
        <v>1703.88604</v>
      </c>
    </row>
    <row r="205" spans="1:8" ht="12.75">
      <c r="A205" s="218">
        <f aca="true" t="shared" si="6" ref="A205:A268">1+A204</f>
        <v>194</v>
      </c>
      <c r="B205" s="29" t="s">
        <v>438</v>
      </c>
      <c r="C205" s="30" t="s">
        <v>43</v>
      </c>
      <c r="D205" s="30" t="s">
        <v>439</v>
      </c>
      <c r="E205" s="30" t="s">
        <v>261</v>
      </c>
      <c r="F205" s="30" t="s">
        <v>14</v>
      </c>
      <c r="G205" s="31">
        <v>8500000</v>
      </c>
      <c r="H205" s="32">
        <f aca="true" t="shared" si="7" ref="H205:H268">G205/1000</f>
        <v>8500</v>
      </c>
    </row>
    <row r="206" spans="1:8" ht="38.25">
      <c r="A206" s="218">
        <f t="shared" si="6"/>
        <v>195</v>
      </c>
      <c r="B206" s="29" t="s">
        <v>520</v>
      </c>
      <c r="C206" s="30" t="s">
        <v>43</v>
      </c>
      <c r="D206" s="30" t="s">
        <v>439</v>
      </c>
      <c r="E206" s="30" t="s">
        <v>290</v>
      </c>
      <c r="F206" s="30" t="s">
        <v>14</v>
      </c>
      <c r="G206" s="31">
        <v>8500000</v>
      </c>
      <c r="H206" s="32">
        <f t="shared" si="7"/>
        <v>8500</v>
      </c>
    </row>
    <row r="207" spans="1:8" ht="12.75">
      <c r="A207" s="218">
        <f t="shared" si="6"/>
        <v>196</v>
      </c>
      <c r="B207" s="29" t="s">
        <v>544</v>
      </c>
      <c r="C207" s="30" t="s">
        <v>43</v>
      </c>
      <c r="D207" s="30" t="s">
        <v>439</v>
      </c>
      <c r="E207" s="30" t="s">
        <v>297</v>
      </c>
      <c r="F207" s="30" t="s">
        <v>14</v>
      </c>
      <c r="G207" s="31">
        <v>8500000</v>
      </c>
      <c r="H207" s="32">
        <f t="shared" si="7"/>
        <v>8500</v>
      </c>
    </row>
    <row r="208" spans="1:8" ht="51">
      <c r="A208" s="218">
        <f t="shared" si="6"/>
        <v>197</v>
      </c>
      <c r="B208" s="29" t="s">
        <v>677</v>
      </c>
      <c r="C208" s="30" t="s">
        <v>43</v>
      </c>
      <c r="D208" s="30" t="s">
        <v>439</v>
      </c>
      <c r="E208" s="30" t="s">
        <v>678</v>
      </c>
      <c r="F208" s="30" t="s">
        <v>14</v>
      </c>
      <c r="G208" s="31">
        <v>4600000</v>
      </c>
      <c r="H208" s="32">
        <f t="shared" si="7"/>
        <v>4600</v>
      </c>
    </row>
    <row r="209" spans="1:8" ht="12.75">
      <c r="A209" s="218">
        <f t="shared" si="6"/>
        <v>198</v>
      </c>
      <c r="B209" s="29" t="s">
        <v>188</v>
      </c>
      <c r="C209" s="30" t="s">
        <v>43</v>
      </c>
      <c r="D209" s="30" t="s">
        <v>439</v>
      </c>
      <c r="E209" s="30" t="s">
        <v>678</v>
      </c>
      <c r="F209" s="30" t="s">
        <v>85</v>
      </c>
      <c r="G209" s="31">
        <v>4600000</v>
      </c>
      <c r="H209" s="32">
        <f t="shared" si="7"/>
        <v>4600</v>
      </c>
    </row>
    <row r="210" spans="1:8" ht="25.5">
      <c r="A210" s="218">
        <f t="shared" si="6"/>
        <v>199</v>
      </c>
      <c r="B210" s="29" t="s">
        <v>429</v>
      </c>
      <c r="C210" s="30" t="s">
        <v>43</v>
      </c>
      <c r="D210" s="30" t="s">
        <v>439</v>
      </c>
      <c r="E210" s="30" t="s">
        <v>545</v>
      </c>
      <c r="F210" s="30" t="s">
        <v>14</v>
      </c>
      <c r="G210" s="31">
        <v>3900000</v>
      </c>
      <c r="H210" s="32">
        <f t="shared" si="7"/>
        <v>3900</v>
      </c>
    </row>
    <row r="211" spans="1:8" ht="25.5">
      <c r="A211" s="218">
        <f t="shared" si="6"/>
        <v>200</v>
      </c>
      <c r="B211" s="29" t="s">
        <v>158</v>
      </c>
      <c r="C211" s="30" t="s">
        <v>43</v>
      </c>
      <c r="D211" s="30" t="s">
        <v>439</v>
      </c>
      <c r="E211" s="30" t="s">
        <v>545</v>
      </c>
      <c r="F211" s="30" t="s">
        <v>87</v>
      </c>
      <c r="G211" s="31">
        <v>3900000</v>
      </c>
      <c r="H211" s="32">
        <f t="shared" si="7"/>
        <v>3900</v>
      </c>
    </row>
    <row r="212" spans="1:8" ht="12.75">
      <c r="A212" s="218">
        <f t="shared" si="6"/>
        <v>201</v>
      </c>
      <c r="B212" s="29" t="s">
        <v>403</v>
      </c>
      <c r="C212" s="30" t="s">
        <v>43</v>
      </c>
      <c r="D212" s="30" t="s">
        <v>404</v>
      </c>
      <c r="E212" s="30" t="s">
        <v>261</v>
      </c>
      <c r="F212" s="30" t="s">
        <v>14</v>
      </c>
      <c r="G212" s="31">
        <v>6130550</v>
      </c>
      <c r="H212" s="32">
        <f t="shared" si="7"/>
        <v>6130.55</v>
      </c>
    </row>
    <row r="213" spans="1:8" ht="12.75">
      <c r="A213" s="218">
        <f t="shared" si="6"/>
        <v>202</v>
      </c>
      <c r="B213" s="29" t="s">
        <v>405</v>
      </c>
      <c r="C213" s="30" t="s">
        <v>43</v>
      </c>
      <c r="D213" s="30" t="s">
        <v>406</v>
      </c>
      <c r="E213" s="30" t="s">
        <v>261</v>
      </c>
      <c r="F213" s="30" t="s">
        <v>14</v>
      </c>
      <c r="G213" s="31">
        <v>6130550</v>
      </c>
      <c r="H213" s="32">
        <f t="shared" si="7"/>
        <v>6130.55</v>
      </c>
    </row>
    <row r="214" spans="1:8" ht="38.25">
      <c r="A214" s="218">
        <f t="shared" si="6"/>
        <v>203</v>
      </c>
      <c r="B214" s="29" t="s">
        <v>520</v>
      </c>
      <c r="C214" s="30" t="s">
        <v>43</v>
      </c>
      <c r="D214" s="30" t="s">
        <v>406</v>
      </c>
      <c r="E214" s="30" t="s">
        <v>290</v>
      </c>
      <c r="F214" s="30" t="s">
        <v>14</v>
      </c>
      <c r="G214" s="31">
        <v>5750550</v>
      </c>
      <c r="H214" s="32">
        <f t="shared" si="7"/>
        <v>5750.55</v>
      </c>
    </row>
    <row r="215" spans="1:8" ht="12.75">
      <c r="A215" s="218">
        <f t="shared" si="6"/>
        <v>204</v>
      </c>
      <c r="B215" s="29" t="s">
        <v>544</v>
      </c>
      <c r="C215" s="30" t="s">
        <v>43</v>
      </c>
      <c r="D215" s="30" t="s">
        <v>406</v>
      </c>
      <c r="E215" s="30" t="s">
        <v>297</v>
      </c>
      <c r="F215" s="30" t="s">
        <v>14</v>
      </c>
      <c r="G215" s="31">
        <v>5750550</v>
      </c>
      <c r="H215" s="32">
        <f t="shared" si="7"/>
        <v>5750.55</v>
      </c>
    </row>
    <row r="216" spans="1:8" ht="12.75">
      <c r="A216" s="218">
        <f t="shared" si="6"/>
        <v>205</v>
      </c>
      <c r="B216" s="29" t="s">
        <v>703</v>
      </c>
      <c r="C216" s="30" t="s">
        <v>43</v>
      </c>
      <c r="D216" s="30" t="s">
        <v>406</v>
      </c>
      <c r="E216" s="30" t="s">
        <v>704</v>
      </c>
      <c r="F216" s="30" t="s">
        <v>14</v>
      </c>
      <c r="G216" s="31">
        <v>5750550</v>
      </c>
      <c r="H216" s="32">
        <f t="shared" si="7"/>
        <v>5750.55</v>
      </c>
    </row>
    <row r="217" spans="1:8" ht="25.5">
      <c r="A217" s="218">
        <f t="shared" si="6"/>
        <v>206</v>
      </c>
      <c r="B217" s="29" t="s">
        <v>158</v>
      </c>
      <c r="C217" s="30" t="s">
        <v>43</v>
      </c>
      <c r="D217" s="30" t="s">
        <v>406</v>
      </c>
      <c r="E217" s="30" t="s">
        <v>704</v>
      </c>
      <c r="F217" s="30" t="s">
        <v>87</v>
      </c>
      <c r="G217" s="31">
        <v>5750550</v>
      </c>
      <c r="H217" s="32">
        <f t="shared" si="7"/>
        <v>5750.55</v>
      </c>
    </row>
    <row r="218" spans="1:8" ht="38.25">
      <c r="A218" s="218">
        <f t="shared" si="6"/>
        <v>207</v>
      </c>
      <c r="B218" s="29" t="s">
        <v>526</v>
      </c>
      <c r="C218" s="30" t="s">
        <v>43</v>
      </c>
      <c r="D218" s="30" t="s">
        <v>406</v>
      </c>
      <c r="E218" s="30" t="s">
        <v>527</v>
      </c>
      <c r="F218" s="30" t="s">
        <v>14</v>
      </c>
      <c r="G218" s="31">
        <v>380000</v>
      </c>
      <c r="H218" s="32">
        <f t="shared" si="7"/>
        <v>380</v>
      </c>
    </row>
    <row r="219" spans="1:8" ht="12.75">
      <c r="A219" s="218">
        <f t="shared" si="6"/>
        <v>208</v>
      </c>
      <c r="B219" s="29" t="s">
        <v>528</v>
      </c>
      <c r="C219" s="30" t="s">
        <v>43</v>
      </c>
      <c r="D219" s="30" t="s">
        <v>406</v>
      </c>
      <c r="E219" s="30" t="s">
        <v>529</v>
      </c>
      <c r="F219" s="30" t="s">
        <v>14</v>
      </c>
      <c r="G219" s="31">
        <v>100000</v>
      </c>
      <c r="H219" s="32">
        <f t="shared" si="7"/>
        <v>100</v>
      </c>
    </row>
    <row r="220" spans="1:8" ht="25.5">
      <c r="A220" s="218">
        <f t="shared" si="6"/>
        <v>209</v>
      </c>
      <c r="B220" s="29" t="s">
        <v>158</v>
      </c>
      <c r="C220" s="30" t="s">
        <v>43</v>
      </c>
      <c r="D220" s="30" t="s">
        <v>406</v>
      </c>
      <c r="E220" s="30" t="s">
        <v>529</v>
      </c>
      <c r="F220" s="30" t="s">
        <v>87</v>
      </c>
      <c r="G220" s="31">
        <v>100000</v>
      </c>
      <c r="H220" s="32">
        <f t="shared" si="7"/>
        <v>100</v>
      </c>
    </row>
    <row r="221" spans="1:8" ht="25.5">
      <c r="A221" s="218">
        <f t="shared" si="6"/>
        <v>210</v>
      </c>
      <c r="B221" s="29" t="s">
        <v>530</v>
      </c>
      <c r="C221" s="30" t="s">
        <v>43</v>
      </c>
      <c r="D221" s="30" t="s">
        <v>406</v>
      </c>
      <c r="E221" s="30" t="s">
        <v>531</v>
      </c>
      <c r="F221" s="30" t="s">
        <v>14</v>
      </c>
      <c r="G221" s="31">
        <v>100000</v>
      </c>
      <c r="H221" s="32">
        <f t="shared" si="7"/>
        <v>100</v>
      </c>
    </row>
    <row r="222" spans="1:8" ht="25.5">
      <c r="A222" s="218">
        <f t="shared" si="6"/>
        <v>211</v>
      </c>
      <c r="B222" s="29" t="s">
        <v>158</v>
      </c>
      <c r="C222" s="30" t="s">
        <v>43</v>
      </c>
      <c r="D222" s="30" t="s">
        <v>406</v>
      </c>
      <c r="E222" s="30" t="s">
        <v>531</v>
      </c>
      <c r="F222" s="30" t="s">
        <v>87</v>
      </c>
      <c r="G222" s="31">
        <v>100000</v>
      </c>
      <c r="H222" s="32">
        <f t="shared" si="7"/>
        <v>100</v>
      </c>
    </row>
    <row r="223" spans="1:8" ht="25.5">
      <c r="A223" s="218">
        <f t="shared" si="6"/>
        <v>212</v>
      </c>
      <c r="B223" s="29" t="s">
        <v>532</v>
      </c>
      <c r="C223" s="30" t="s">
        <v>43</v>
      </c>
      <c r="D223" s="30" t="s">
        <v>406</v>
      </c>
      <c r="E223" s="30" t="s">
        <v>533</v>
      </c>
      <c r="F223" s="30" t="s">
        <v>14</v>
      </c>
      <c r="G223" s="31">
        <v>80000</v>
      </c>
      <c r="H223" s="32">
        <f t="shared" si="7"/>
        <v>80</v>
      </c>
    </row>
    <row r="224" spans="1:8" ht="25.5">
      <c r="A224" s="218">
        <f t="shared" si="6"/>
        <v>213</v>
      </c>
      <c r="B224" s="29" t="s">
        <v>158</v>
      </c>
      <c r="C224" s="30" t="s">
        <v>43</v>
      </c>
      <c r="D224" s="30" t="s">
        <v>406</v>
      </c>
      <c r="E224" s="30" t="s">
        <v>533</v>
      </c>
      <c r="F224" s="30" t="s">
        <v>87</v>
      </c>
      <c r="G224" s="31">
        <v>80000</v>
      </c>
      <c r="H224" s="32">
        <f t="shared" si="7"/>
        <v>80</v>
      </c>
    </row>
    <row r="225" spans="1:8" ht="51">
      <c r="A225" s="218">
        <f t="shared" si="6"/>
        <v>214</v>
      </c>
      <c r="B225" s="29" t="s">
        <v>534</v>
      </c>
      <c r="C225" s="30" t="s">
        <v>43</v>
      </c>
      <c r="D225" s="30" t="s">
        <v>406</v>
      </c>
      <c r="E225" s="30" t="s">
        <v>535</v>
      </c>
      <c r="F225" s="30" t="s">
        <v>14</v>
      </c>
      <c r="G225" s="31">
        <v>100000</v>
      </c>
      <c r="H225" s="32">
        <f t="shared" si="7"/>
        <v>100</v>
      </c>
    </row>
    <row r="226" spans="1:8" ht="25.5">
      <c r="A226" s="218">
        <f t="shared" si="6"/>
        <v>215</v>
      </c>
      <c r="B226" s="29" t="s">
        <v>158</v>
      </c>
      <c r="C226" s="30" t="s">
        <v>43</v>
      </c>
      <c r="D226" s="30" t="s">
        <v>406</v>
      </c>
      <c r="E226" s="30" t="s">
        <v>535</v>
      </c>
      <c r="F226" s="30" t="s">
        <v>87</v>
      </c>
      <c r="G226" s="31">
        <v>100000</v>
      </c>
      <c r="H226" s="32">
        <f t="shared" si="7"/>
        <v>100</v>
      </c>
    </row>
    <row r="227" spans="1:8" ht="12.75">
      <c r="A227" s="218">
        <f t="shared" si="6"/>
        <v>216</v>
      </c>
      <c r="B227" s="29" t="s">
        <v>242</v>
      </c>
      <c r="C227" s="30" t="s">
        <v>43</v>
      </c>
      <c r="D227" s="30" t="s">
        <v>37</v>
      </c>
      <c r="E227" s="30" t="s">
        <v>261</v>
      </c>
      <c r="F227" s="30" t="s">
        <v>14</v>
      </c>
      <c r="G227" s="31">
        <v>149334417</v>
      </c>
      <c r="H227" s="32">
        <f t="shared" si="7"/>
        <v>149334.417</v>
      </c>
    </row>
    <row r="228" spans="1:8" ht="12.75">
      <c r="A228" s="218">
        <f t="shared" si="6"/>
        <v>217</v>
      </c>
      <c r="B228" s="29" t="s">
        <v>243</v>
      </c>
      <c r="C228" s="30" t="s">
        <v>43</v>
      </c>
      <c r="D228" s="30" t="s">
        <v>38</v>
      </c>
      <c r="E228" s="30" t="s">
        <v>261</v>
      </c>
      <c r="F228" s="30" t="s">
        <v>14</v>
      </c>
      <c r="G228" s="31">
        <v>6178131</v>
      </c>
      <c r="H228" s="32">
        <f t="shared" si="7"/>
        <v>6178.131</v>
      </c>
    </row>
    <row r="229" spans="1:8" ht="38.25">
      <c r="A229" s="218">
        <f t="shared" si="6"/>
        <v>218</v>
      </c>
      <c r="B229" s="29" t="s">
        <v>475</v>
      </c>
      <c r="C229" s="30" t="s">
        <v>43</v>
      </c>
      <c r="D229" s="30" t="s">
        <v>38</v>
      </c>
      <c r="E229" s="30" t="s">
        <v>264</v>
      </c>
      <c r="F229" s="30" t="s">
        <v>14</v>
      </c>
      <c r="G229" s="31">
        <v>6178131</v>
      </c>
      <c r="H229" s="32">
        <f t="shared" si="7"/>
        <v>6178.131</v>
      </c>
    </row>
    <row r="230" spans="1:8" ht="12.75">
      <c r="A230" s="218">
        <f t="shared" si="6"/>
        <v>219</v>
      </c>
      <c r="B230" s="29" t="s">
        <v>179</v>
      </c>
      <c r="C230" s="30" t="s">
        <v>43</v>
      </c>
      <c r="D230" s="30" t="s">
        <v>38</v>
      </c>
      <c r="E230" s="30" t="s">
        <v>382</v>
      </c>
      <c r="F230" s="30" t="s">
        <v>14</v>
      </c>
      <c r="G230" s="31">
        <v>6178131</v>
      </c>
      <c r="H230" s="32">
        <f t="shared" si="7"/>
        <v>6178.131</v>
      </c>
    </row>
    <row r="231" spans="1:8" ht="12.75">
      <c r="A231" s="218">
        <f t="shared" si="6"/>
        <v>220</v>
      </c>
      <c r="B231" s="29" t="s">
        <v>180</v>
      </c>
      <c r="C231" s="30" t="s">
        <v>43</v>
      </c>
      <c r="D231" s="30" t="s">
        <v>38</v>
      </c>
      <c r="E231" s="30" t="s">
        <v>382</v>
      </c>
      <c r="F231" s="30" t="s">
        <v>91</v>
      </c>
      <c r="G231" s="31">
        <v>6178131</v>
      </c>
      <c r="H231" s="32">
        <f t="shared" si="7"/>
        <v>6178.131</v>
      </c>
    </row>
    <row r="232" spans="1:8" ht="12.75">
      <c r="A232" s="218">
        <f t="shared" si="6"/>
        <v>221</v>
      </c>
      <c r="B232" s="29" t="s">
        <v>244</v>
      </c>
      <c r="C232" s="30" t="s">
        <v>43</v>
      </c>
      <c r="D232" s="30" t="s">
        <v>39</v>
      </c>
      <c r="E232" s="30" t="s">
        <v>261</v>
      </c>
      <c r="F232" s="30" t="s">
        <v>14</v>
      </c>
      <c r="G232" s="31">
        <v>135431731</v>
      </c>
      <c r="H232" s="32">
        <f t="shared" si="7"/>
        <v>135431.731</v>
      </c>
    </row>
    <row r="233" spans="1:8" ht="38.25">
      <c r="A233" s="218">
        <f t="shared" si="6"/>
        <v>222</v>
      </c>
      <c r="B233" s="29" t="s">
        <v>520</v>
      </c>
      <c r="C233" s="30" t="s">
        <v>43</v>
      </c>
      <c r="D233" s="30" t="s">
        <v>39</v>
      </c>
      <c r="E233" s="30" t="s">
        <v>290</v>
      </c>
      <c r="F233" s="30" t="s">
        <v>14</v>
      </c>
      <c r="G233" s="31">
        <v>1953000</v>
      </c>
      <c r="H233" s="32">
        <f t="shared" si="7"/>
        <v>1953</v>
      </c>
    </row>
    <row r="234" spans="1:8" ht="12.75">
      <c r="A234" s="218">
        <f t="shared" si="6"/>
        <v>223</v>
      </c>
      <c r="B234" s="29" t="s">
        <v>543</v>
      </c>
      <c r="C234" s="30" t="s">
        <v>43</v>
      </c>
      <c r="D234" s="30" t="s">
        <v>39</v>
      </c>
      <c r="E234" s="30" t="s">
        <v>300</v>
      </c>
      <c r="F234" s="30" t="s">
        <v>14</v>
      </c>
      <c r="G234" s="31">
        <v>1953000</v>
      </c>
      <c r="H234" s="32">
        <f t="shared" si="7"/>
        <v>1953</v>
      </c>
    </row>
    <row r="235" spans="1:8" ht="25.5">
      <c r="A235" s="218">
        <f t="shared" si="6"/>
        <v>224</v>
      </c>
      <c r="B235" s="29" t="s">
        <v>803</v>
      </c>
      <c r="C235" s="30" t="s">
        <v>43</v>
      </c>
      <c r="D235" s="30" t="s">
        <v>39</v>
      </c>
      <c r="E235" s="30" t="s">
        <v>804</v>
      </c>
      <c r="F235" s="30" t="s">
        <v>14</v>
      </c>
      <c r="G235" s="31">
        <v>876500</v>
      </c>
      <c r="H235" s="32">
        <f t="shared" si="7"/>
        <v>876.5</v>
      </c>
    </row>
    <row r="236" spans="1:8" ht="25.5">
      <c r="A236" s="218">
        <f t="shared" si="6"/>
        <v>225</v>
      </c>
      <c r="B236" s="29" t="s">
        <v>181</v>
      </c>
      <c r="C236" s="30" t="s">
        <v>43</v>
      </c>
      <c r="D236" s="30" t="s">
        <v>39</v>
      </c>
      <c r="E236" s="30" t="s">
        <v>804</v>
      </c>
      <c r="F236" s="30" t="s">
        <v>92</v>
      </c>
      <c r="G236" s="31">
        <v>876500</v>
      </c>
      <c r="H236" s="32">
        <f t="shared" si="7"/>
        <v>876.5</v>
      </c>
    </row>
    <row r="237" spans="1:8" ht="38.25">
      <c r="A237" s="218">
        <f t="shared" si="6"/>
        <v>226</v>
      </c>
      <c r="B237" s="29" t="s">
        <v>805</v>
      </c>
      <c r="C237" s="30" t="s">
        <v>43</v>
      </c>
      <c r="D237" s="30" t="s">
        <v>39</v>
      </c>
      <c r="E237" s="30" t="s">
        <v>806</v>
      </c>
      <c r="F237" s="30" t="s">
        <v>14</v>
      </c>
      <c r="G237" s="31">
        <v>976500</v>
      </c>
      <c r="H237" s="32">
        <f t="shared" si="7"/>
        <v>976.5</v>
      </c>
    </row>
    <row r="238" spans="1:8" ht="25.5">
      <c r="A238" s="218">
        <f t="shared" si="6"/>
        <v>227</v>
      </c>
      <c r="B238" s="29" t="s">
        <v>181</v>
      </c>
      <c r="C238" s="30" t="s">
        <v>43</v>
      </c>
      <c r="D238" s="30" t="s">
        <v>39</v>
      </c>
      <c r="E238" s="30" t="s">
        <v>806</v>
      </c>
      <c r="F238" s="30" t="s">
        <v>92</v>
      </c>
      <c r="G238" s="31">
        <v>976500</v>
      </c>
      <c r="H238" s="32">
        <f t="shared" si="7"/>
        <v>976.5</v>
      </c>
    </row>
    <row r="239" spans="1:8" ht="25.5">
      <c r="A239" s="218">
        <f t="shared" si="6"/>
        <v>228</v>
      </c>
      <c r="B239" s="29" t="s">
        <v>807</v>
      </c>
      <c r="C239" s="30" t="s">
        <v>43</v>
      </c>
      <c r="D239" s="30" t="s">
        <v>39</v>
      </c>
      <c r="E239" s="30" t="s">
        <v>547</v>
      </c>
      <c r="F239" s="30" t="s">
        <v>14</v>
      </c>
      <c r="G239" s="31">
        <v>100000</v>
      </c>
      <c r="H239" s="32">
        <f t="shared" si="7"/>
        <v>100</v>
      </c>
    </row>
    <row r="240" spans="1:8" ht="25.5">
      <c r="A240" s="218">
        <f t="shared" si="6"/>
        <v>229</v>
      </c>
      <c r="B240" s="29" t="s">
        <v>181</v>
      </c>
      <c r="C240" s="30" t="s">
        <v>43</v>
      </c>
      <c r="D240" s="30" t="s">
        <v>39</v>
      </c>
      <c r="E240" s="30" t="s">
        <v>547</v>
      </c>
      <c r="F240" s="30" t="s">
        <v>92</v>
      </c>
      <c r="G240" s="31">
        <v>100000</v>
      </c>
      <c r="H240" s="32">
        <f t="shared" si="7"/>
        <v>100</v>
      </c>
    </row>
    <row r="241" spans="1:8" ht="38.25">
      <c r="A241" s="218">
        <f t="shared" si="6"/>
        <v>230</v>
      </c>
      <c r="B241" s="29" t="s">
        <v>496</v>
      </c>
      <c r="C241" s="30" t="s">
        <v>43</v>
      </c>
      <c r="D241" s="30" t="s">
        <v>39</v>
      </c>
      <c r="E241" s="30" t="s">
        <v>302</v>
      </c>
      <c r="F241" s="30" t="s">
        <v>14</v>
      </c>
      <c r="G241" s="31">
        <v>133478731</v>
      </c>
      <c r="H241" s="32">
        <f t="shared" si="7"/>
        <v>133478.731</v>
      </c>
    </row>
    <row r="242" spans="1:8" ht="25.5">
      <c r="A242" s="218">
        <f t="shared" si="6"/>
        <v>231</v>
      </c>
      <c r="B242" s="29" t="s">
        <v>182</v>
      </c>
      <c r="C242" s="30" t="s">
        <v>43</v>
      </c>
      <c r="D242" s="30" t="s">
        <v>39</v>
      </c>
      <c r="E242" s="30" t="s">
        <v>303</v>
      </c>
      <c r="F242" s="30" t="s">
        <v>14</v>
      </c>
      <c r="G242" s="31">
        <v>2100000</v>
      </c>
      <c r="H242" s="32">
        <f t="shared" si="7"/>
        <v>2100</v>
      </c>
    </row>
    <row r="243" spans="1:8" ht="12.75">
      <c r="A243" s="218">
        <f t="shared" si="6"/>
        <v>232</v>
      </c>
      <c r="B243" s="29" t="s">
        <v>176</v>
      </c>
      <c r="C243" s="30" t="s">
        <v>43</v>
      </c>
      <c r="D243" s="30" t="s">
        <v>39</v>
      </c>
      <c r="E243" s="30" t="s">
        <v>303</v>
      </c>
      <c r="F243" s="30" t="s">
        <v>82</v>
      </c>
      <c r="G243" s="31">
        <v>2100000</v>
      </c>
      <c r="H243" s="32">
        <f t="shared" si="7"/>
        <v>2100</v>
      </c>
    </row>
    <row r="244" spans="1:8" ht="25.5">
      <c r="A244" s="218">
        <f t="shared" si="6"/>
        <v>233</v>
      </c>
      <c r="B244" s="29" t="s">
        <v>548</v>
      </c>
      <c r="C244" s="30" t="s">
        <v>43</v>
      </c>
      <c r="D244" s="30" t="s">
        <v>39</v>
      </c>
      <c r="E244" s="30" t="s">
        <v>304</v>
      </c>
      <c r="F244" s="30" t="s">
        <v>14</v>
      </c>
      <c r="G244" s="31">
        <v>180000</v>
      </c>
      <c r="H244" s="32">
        <f t="shared" si="7"/>
        <v>180</v>
      </c>
    </row>
    <row r="245" spans="1:8" ht="38.25">
      <c r="A245" s="218">
        <f t="shared" si="6"/>
        <v>234</v>
      </c>
      <c r="B245" s="29" t="s">
        <v>705</v>
      </c>
      <c r="C245" s="30" t="s">
        <v>43</v>
      </c>
      <c r="D245" s="30" t="s">
        <v>39</v>
      </c>
      <c r="E245" s="30" t="s">
        <v>304</v>
      </c>
      <c r="F245" s="30" t="s">
        <v>223</v>
      </c>
      <c r="G245" s="31">
        <v>180000</v>
      </c>
      <c r="H245" s="32">
        <f t="shared" si="7"/>
        <v>180</v>
      </c>
    </row>
    <row r="246" spans="1:8" ht="51">
      <c r="A246" s="218">
        <f t="shared" si="6"/>
        <v>235</v>
      </c>
      <c r="B246" s="29" t="s">
        <v>441</v>
      </c>
      <c r="C246" s="30" t="s">
        <v>43</v>
      </c>
      <c r="D246" s="30" t="s">
        <v>39</v>
      </c>
      <c r="E246" s="30" t="s">
        <v>442</v>
      </c>
      <c r="F246" s="30" t="s">
        <v>14</v>
      </c>
      <c r="G246" s="31">
        <v>58000</v>
      </c>
      <c r="H246" s="32">
        <f t="shared" si="7"/>
        <v>58</v>
      </c>
    </row>
    <row r="247" spans="1:8" ht="25.5">
      <c r="A247" s="218">
        <f t="shared" si="6"/>
        <v>236</v>
      </c>
      <c r="B247" s="29" t="s">
        <v>158</v>
      </c>
      <c r="C247" s="30" t="s">
        <v>43</v>
      </c>
      <c r="D247" s="30" t="s">
        <v>39</v>
      </c>
      <c r="E247" s="30" t="s">
        <v>442</v>
      </c>
      <c r="F247" s="30" t="s">
        <v>87</v>
      </c>
      <c r="G247" s="31">
        <v>58000</v>
      </c>
      <c r="H247" s="32">
        <f t="shared" si="7"/>
        <v>58</v>
      </c>
    </row>
    <row r="248" spans="1:8" ht="51">
      <c r="A248" s="218">
        <f t="shared" si="6"/>
        <v>237</v>
      </c>
      <c r="B248" s="29" t="s">
        <v>433</v>
      </c>
      <c r="C248" s="30" t="s">
        <v>43</v>
      </c>
      <c r="D248" s="30" t="s">
        <v>39</v>
      </c>
      <c r="E248" s="30" t="s">
        <v>307</v>
      </c>
      <c r="F248" s="30" t="s">
        <v>14</v>
      </c>
      <c r="G248" s="31">
        <v>10841425</v>
      </c>
      <c r="H248" s="32">
        <f t="shared" si="7"/>
        <v>10841.425</v>
      </c>
    </row>
    <row r="249" spans="1:8" ht="25.5">
      <c r="A249" s="218">
        <f t="shared" si="6"/>
        <v>238</v>
      </c>
      <c r="B249" s="29" t="s">
        <v>158</v>
      </c>
      <c r="C249" s="30" t="s">
        <v>43</v>
      </c>
      <c r="D249" s="30" t="s">
        <v>39</v>
      </c>
      <c r="E249" s="30" t="s">
        <v>307</v>
      </c>
      <c r="F249" s="30" t="s">
        <v>87</v>
      </c>
      <c r="G249" s="31">
        <v>103225</v>
      </c>
      <c r="H249" s="32">
        <f t="shared" si="7"/>
        <v>103.225</v>
      </c>
    </row>
    <row r="250" spans="1:8" ht="25.5">
      <c r="A250" s="218">
        <f t="shared" si="6"/>
        <v>239</v>
      </c>
      <c r="B250" s="29" t="s">
        <v>181</v>
      </c>
      <c r="C250" s="30" t="s">
        <v>43</v>
      </c>
      <c r="D250" s="30" t="s">
        <v>39</v>
      </c>
      <c r="E250" s="30" t="s">
        <v>307</v>
      </c>
      <c r="F250" s="30" t="s">
        <v>92</v>
      </c>
      <c r="G250" s="31">
        <v>10738200</v>
      </c>
      <c r="H250" s="32">
        <f t="shared" si="7"/>
        <v>10738.2</v>
      </c>
    </row>
    <row r="251" spans="1:8" ht="63.75">
      <c r="A251" s="218">
        <f t="shared" si="6"/>
        <v>240</v>
      </c>
      <c r="B251" s="29" t="s">
        <v>706</v>
      </c>
      <c r="C251" s="30" t="s">
        <v>43</v>
      </c>
      <c r="D251" s="30" t="s">
        <v>39</v>
      </c>
      <c r="E251" s="30" t="s">
        <v>308</v>
      </c>
      <c r="F251" s="30" t="s">
        <v>14</v>
      </c>
      <c r="G251" s="31">
        <v>110479820</v>
      </c>
      <c r="H251" s="32">
        <f t="shared" si="7"/>
        <v>110479.82</v>
      </c>
    </row>
    <row r="252" spans="1:8" ht="25.5">
      <c r="A252" s="218">
        <f t="shared" si="6"/>
        <v>241</v>
      </c>
      <c r="B252" s="29" t="s">
        <v>158</v>
      </c>
      <c r="C252" s="30" t="s">
        <v>43</v>
      </c>
      <c r="D252" s="30" t="s">
        <v>39</v>
      </c>
      <c r="E252" s="30" t="s">
        <v>308</v>
      </c>
      <c r="F252" s="30" t="s">
        <v>87</v>
      </c>
      <c r="G252" s="31">
        <v>1000000</v>
      </c>
      <c r="H252" s="32">
        <f t="shared" si="7"/>
        <v>1000</v>
      </c>
    </row>
    <row r="253" spans="1:8" ht="25.5">
      <c r="A253" s="218">
        <f t="shared" si="6"/>
        <v>242</v>
      </c>
      <c r="B253" s="29" t="s">
        <v>181</v>
      </c>
      <c r="C253" s="30" t="s">
        <v>43</v>
      </c>
      <c r="D253" s="30" t="s">
        <v>39</v>
      </c>
      <c r="E253" s="30" t="s">
        <v>308</v>
      </c>
      <c r="F253" s="30" t="s">
        <v>92</v>
      </c>
      <c r="G253" s="31">
        <v>109479820</v>
      </c>
      <c r="H253" s="32">
        <f t="shared" si="7"/>
        <v>109479.82</v>
      </c>
    </row>
    <row r="254" spans="1:8" ht="63.75">
      <c r="A254" s="218">
        <f t="shared" si="6"/>
        <v>243</v>
      </c>
      <c r="B254" s="29" t="s">
        <v>707</v>
      </c>
      <c r="C254" s="30" t="s">
        <v>43</v>
      </c>
      <c r="D254" s="30" t="s">
        <v>39</v>
      </c>
      <c r="E254" s="30" t="s">
        <v>309</v>
      </c>
      <c r="F254" s="30" t="s">
        <v>14</v>
      </c>
      <c r="G254" s="31">
        <v>9399100</v>
      </c>
      <c r="H254" s="32">
        <f t="shared" si="7"/>
        <v>9399.1</v>
      </c>
    </row>
    <row r="255" spans="1:8" ht="25.5">
      <c r="A255" s="218">
        <f t="shared" si="6"/>
        <v>244</v>
      </c>
      <c r="B255" s="29" t="s">
        <v>158</v>
      </c>
      <c r="C255" s="30" t="s">
        <v>43</v>
      </c>
      <c r="D255" s="30" t="s">
        <v>39</v>
      </c>
      <c r="E255" s="30" t="s">
        <v>309</v>
      </c>
      <c r="F255" s="30" t="s">
        <v>87</v>
      </c>
      <c r="G255" s="31">
        <v>135000</v>
      </c>
      <c r="H255" s="32">
        <f t="shared" si="7"/>
        <v>135</v>
      </c>
    </row>
    <row r="256" spans="1:8" ht="25.5">
      <c r="A256" s="218">
        <f t="shared" si="6"/>
        <v>245</v>
      </c>
      <c r="B256" s="29" t="s">
        <v>181</v>
      </c>
      <c r="C256" s="30" t="s">
        <v>43</v>
      </c>
      <c r="D256" s="30" t="s">
        <v>39</v>
      </c>
      <c r="E256" s="30" t="s">
        <v>309</v>
      </c>
      <c r="F256" s="30" t="s">
        <v>92</v>
      </c>
      <c r="G256" s="31">
        <v>9264100</v>
      </c>
      <c r="H256" s="32">
        <f t="shared" si="7"/>
        <v>9264.1</v>
      </c>
    </row>
    <row r="257" spans="1:8" ht="76.5">
      <c r="A257" s="218">
        <f t="shared" si="6"/>
        <v>246</v>
      </c>
      <c r="B257" s="29" t="s">
        <v>549</v>
      </c>
      <c r="C257" s="30" t="s">
        <v>43</v>
      </c>
      <c r="D257" s="30" t="s">
        <v>39</v>
      </c>
      <c r="E257" s="30" t="s">
        <v>550</v>
      </c>
      <c r="F257" s="30" t="s">
        <v>14</v>
      </c>
      <c r="G257" s="31">
        <v>2300</v>
      </c>
      <c r="H257" s="32">
        <f t="shared" si="7"/>
        <v>2.3</v>
      </c>
    </row>
    <row r="258" spans="1:8" ht="25.5">
      <c r="A258" s="218">
        <f t="shared" si="6"/>
        <v>247</v>
      </c>
      <c r="B258" s="29" t="s">
        <v>181</v>
      </c>
      <c r="C258" s="30" t="s">
        <v>43</v>
      </c>
      <c r="D258" s="30" t="s">
        <v>39</v>
      </c>
      <c r="E258" s="30" t="s">
        <v>550</v>
      </c>
      <c r="F258" s="30" t="s">
        <v>92</v>
      </c>
      <c r="G258" s="31">
        <v>2300</v>
      </c>
      <c r="H258" s="32">
        <f t="shared" si="7"/>
        <v>2.3</v>
      </c>
    </row>
    <row r="259" spans="1:8" ht="38.25">
      <c r="A259" s="218">
        <f t="shared" si="6"/>
        <v>248</v>
      </c>
      <c r="B259" s="29" t="s">
        <v>551</v>
      </c>
      <c r="C259" s="30" t="s">
        <v>43</v>
      </c>
      <c r="D259" s="30" t="s">
        <v>39</v>
      </c>
      <c r="E259" s="30" t="s">
        <v>552</v>
      </c>
      <c r="F259" s="30" t="s">
        <v>14</v>
      </c>
      <c r="G259" s="31">
        <v>418086</v>
      </c>
      <c r="H259" s="32">
        <f t="shared" si="7"/>
        <v>418.086</v>
      </c>
    </row>
    <row r="260" spans="1:8" ht="25.5">
      <c r="A260" s="218">
        <f t="shared" si="6"/>
        <v>249</v>
      </c>
      <c r="B260" s="29" t="s">
        <v>184</v>
      </c>
      <c r="C260" s="30" t="s">
        <v>43</v>
      </c>
      <c r="D260" s="30" t="s">
        <v>39</v>
      </c>
      <c r="E260" s="30" t="s">
        <v>552</v>
      </c>
      <c r="F260" s="30" t="s">
        <v>84</v>
      </c>
      <c r="G260" s="31">
        <v>369360</v>
      </c>
      <c r="H260" s="32">
        <f t="shared" si="7"/>
        <v>369.36</v>
      </c>
    </row>
    <row r="261" spans="1:8" ht="12.75">
      <c r="A261" s="218">
        <f t="shared" si="6"/>
        <v>250</v>
      </c>
      <c r="B261" s="29" t="s">
        <v>176</v>
      </c>
      <c r="C261" s="30" t="s">
        <v>43</v>
      </c>
      <c r="D261" s="30" t="s">
        <v>39</v>
      </c>
      <c r="E261" s="30" t="s">
        <v>552</v>
      </c>
      <c r="F261" s="30" t="s">
        <v>82</v>
      </c>
      <c r="G261" s="31">
        <v>48726</v>
      </c>
      <c r="H261" s="32">
        <f t="shared" si="7"/>
        <v>48.726</v>
      </c>
    </row>
    <row r="262" spans="1:8" ht="12.75">
      <c r="A262" s="218">
        <f t="shared" si="6"/>
        <v>251</v>
      </c>
      <c r="B262" s="29" t="s">
        <v>245</v>
      </c>
      <c r="C262" s="30" t="s">
        <v>43</v>
      </c>
      <c r="D262" s="30" t="s">
        <v>77</v>
      </c>
      <c r="E262" s="30" t="s">
        <v>261</v>
      </c>
      <c r="F262" s="30" t="s">
        <v>14</v>
      </c>
      <c r="G262" s="31">
        <v>7724555</v>
      </c>
      <c r="H262" s="32">
        <f t="shared" si="7"/>
        <v>7724.555</v>
      </c>
    </row>
    <row r="263" spans="1:8" ht="38.25">
      <c r="A263" s="218">
        <f t="shared" si="6"/>
        <v>252</v>
      </c>
      <c r="B263" s="29" t="s">
        <v>496</v>
      </c>
      <c r="C263" s="30" t="s">
        <v>43</v>
      </c>
      <c r="D263" s="30" t="s">
        <v>77</v>
      </c>
      <c r="E263" s="30" t="s">
        <v>302</v>
      </c>
      <c r="F263" s="30" t="s">
        <v>14</v>
      </c>
      <c r="G263" s="31">
        <v>7724555</v>
      </c>
      <c r="H263" s="32">
        <f t="shared" si="7"/>
        <v>7724.555</v>
      </c>
    </row>
    <row r="264" spans="1:8" ht="89.25">
      <c r="A264" s="218">
        <f t="shared" si="6"/>
        <v>253</v>
      </c>
      <c r="B264" s="29" t="s">
        <v>440</v>
      </c>
      <c r="C264" s="30" t="s">
        <v>43</v>
      </c>
      <c r="D264" s="30" t="s">
        <v>77</v>
      </c>
      <c r="E264" s="30" t="s">
        <v>305</v>
      </c>
      <c r="F264" s="30" t="s">
        <v>14</v>
      </c>
      <c r="G264" s="31">
        <v>110000</v>
      </c>
      <c r="H264" s="32">
        <f t="shared" si="7"/>
        <v>110</v>
      </c>
    </row>
    <row r="265" spans="1:8" ht="25.5">
      <c r="A265" s="218">
        <f t="shared" si="6"/>
        <v>254</v>
      </c>
      <c r="B265" s="29" t="s">
        <v>158</v>
      </c>
      <c r="C265" s="30" t="s">
        <v>43</v>
      </c>
      <c r="D265" s="30" t="s">
        <v>77</v>
      </c>
      <c r="E265" s="30" t="s">
        <v>305</v>
      </c>
      <c r="F265" s="30" t="s">
        <v>87</v>
      </c>
      <c r="G265" s="31">
        <v>110000</v>
      </c>
      <c r="H265" s="32">
        <f t="shared" si="7"/>
        <v>110</v>
      </c>
    </row>
    <row r="266" spans="1:8" ht="25.5">
      <c r="A266" s="218">
        <f t="shared" si="6"/>
        <v>255</v>
      </c>
      <c r="B266" s="29" t="s">
        <v>183</v>
      </c>
      <c r="C266" s="30" t="s">
        <v>43</v>
      </c>
      <c r="D266" s="30" t="s">
        <v>77</v>
      </c>
      <c r="E266" s="30" t="s">
        <v>306</v>
      </c>
      <c r="F266" s="30" t="s">
        <v>14</v>
      </c>
      <c r="G266" s="31">
        <v>10000</v>
      </c>
      <c r="H266" s="32">
        <f t="shared" si="7"/>
        <v>10</v>
      </c>
    </row>
    <row r="267" spans="1:8" ht="25.5">
      <c r="A267" s="218">
        <f t="shared" si="6"/>
        <v>256</v>
      </c>
      <c r="B267" s="29" t="s">
        <v>158</v>
      </c>
      <c r="C267" s="30" t="s">
        <v>43</v>
      </c>
      <c r="D267" s="30" t="s">
        <v>77</v>
      </c>
      <c r="E267" s="30" t="s">
        <v>306</v>
      </c>
      <c r="F267" s="30" t="s">
        <v>87</v>
      </c>
      <c r="G267" s="31">
        <v>10000</v>
      </c>
      <c r="H267" s="32">
        <f t="shared" si="7"/>
        <v>10</v>
      </c>
    </row>
    <row r="268" spans="1:8" ht="51">
      <c r="A268" s="218">
        <f t="shared" si="6"/>
        <v>257</v>
      </c>
      <c r="B268" s="29" t="s">
        <v>433</v>
      </c>
      <c r="C268" s="30" t="s">
        <v>43</v>
      </c>
      <c r="D268" s="30" t="s">
        <v>77</v>
      </c>
      <c r="E268" s="30" t="s">
        <v>307</v>
      </c>
      <c r="F268" s="30" t="s">
        <v>14</v>
      </c>
      <c r="G268" s="31">
        <v>690975</v>
      </c>
      <c r="H268" s="32">
        <f t="shared" si="7"/>
        <v>690.975</v>
      </c>
    </row>
    <row r="269" spans="1:8" ht="12.75">
      <c r="A269" s="218">
        <f aca="true" t="shared" si="8" ref="A269:A332">1+A268</f>
        <v>258</v>
      </c>
      <c r="B269" s="29" t="s">
        <v>161</v>
      </c>
      <c r="C269" s="30" t="s">
        <v>43</v>
      </c>
      <c r="D269" s="30" t="s">
        <v>77</v>
      </c>
      <c r="E269" s="30" t="s">
        <v>307</v>
      </c>
      <c r="F269" s="30" t="s">
        <v>88</v>
      </c>
      <c r="G269" s="31">
        <v>620975</v>
      </c>
      <c r="H269" s="32">
        <f aca="true" t="shared" si="9" ref="H269:H332">G269/1000</f>
        <v>620.975</v>
      </c>
    </row>
    <row r="270" spans="1:8" ht="25.5">
      <c r="A270" s="218">
        <f t="shared" si="8"/>
        <v>259</v>
      </c>
      <c r="B270" s="29" t="s">
        <v>158</v>
      </c>
      <c r="C270" s="30" t="s">
        <v>43</v>
      </c>
      <c r="D270" s="30" t="s">
        <v>77</v>
      </c>
      <c r="E270" s="30" t="s">
        <v>307</v>
      </c>
      <c r="F270" s="30" t="s">
        <v>87</v>
      </c>
      <c r="G270" s="31">
        <v>70000</v>
      </c>
      <c r="H270" s="32">
        <f t="shared" si="9"/>
        <v>70</v>
      </c>
    </row>
    <row r="271" spans="1:8" ht="63.75">
      <c r="A271" s="218">
        <f t="shared" si="8"/>
        <v>260</v>
      </c>
      <c r="B271" s="29" t="s">
        <v>706</v>
      </c>
      <c r="C271" s="30" t="s">
        <v>43</v>
      </c>
      <c r="D271" s="30" t="s">
        <v>77</v>
      </c>
      <c r="E271" s="30" t="s">
        <v>308</v>
      </c>
      <c r="F271" s="30" t="s">
        <v>14</v>
      </c>
      <c r="G271" s="31">
        <v>6913580</v>
      </c>
      <c r="H271" s="32">
        <f t="shared" si="9"/>
        <v>6913.58</v>
      </c>
    </row>
    <row r="272" spans="1:8" ht="12.75">
      <c r="A272" s="218">
        <f t="shared" si="8"/>
        <v>261</v>
      </c>
      <c r="B272" s="29" t="s">
        <v>161</v>
      </c>
      <c r="C272" s="30" t="s">
        <v>43</v>
      </c>
      <c r="D272" s="30" t="s">
        <v>77</v>
      </c>
      <c r="E272" s="30" t="s">
        <v>308</v>
      </c>
      <c r="F272" s="30" t="s">
        <v>88</v>
      </c>
      <c r="G272" s="31">
        <v>6183580</v>
      </c>
      <c r="H272" s="32">
        <f t="shared" si="9"/>
        <v>6183.58</v>
      </c>
    </row>
    <row r="273" spans="1:8" ht="25.5">
      <c r="A273" s="218">
        <f t="shared" si="8"/>
        <v>262</v>
      </c>
      <c r="B273" s="29" t="s">
        <v>158</v>
      </c>
      <c r="C273" s="30" t="s">
        <v>43</v>
      </c>
      <c r="D273" s="30" t="s">
        <v>77</v>
      </c>
      <c r="E273" s="30" t="s">
        <v>308</v>
      </c>
      <c r="F273" s="30" t="s">
        <v>87</v>
      </c>
      <c r="G273" s="31">
        <v>590000</v>
      </c>
      <c r="H273" s="32">
        <f t="shared" si="9"/>
        <v>590</v>
      </c>
    </row>
    <row r="274" spans="1:8" ht="12.75">
      <c r="A274" s="218">
        <f t="shared" si="8"/>
        <v>263</v>
      </c>
      <c r="B274" s="29" t="s">
        <v>162</v>
      </c>
      <c r="C274" s="30" t="s">
        <v>43</v>
      </c>
      <c r="D274" s="30" t="s">
        <v>77</v>
      </c>
      <c r="E274" s="30" t="s">
        <v>308</v>
      </c>
      <c r="F274" s="30" t="s">
        <v>89</v>
      </c>
      <c r="G274" s="31">
        <v>140000</v>
      </c>
      <c r="H274" s="32">
        <f t="shared" si="9"/>
        <v>140</v>
      </c>
    </row>
    <row r="275" spans="1:8" ht="12.75">
      <c r="A275" s="218">
        <f t="shared" si="8"/>
        <v>264</v>
      </c>
      <c r="B275" s="29" t="s">
        <v>396</v>
      </c>
      <c r="C275" s="30" t="s">
        <v>43</v>
      </c>
      <c r="D275" s="30" t="s">
        <v>386</v>
      </c>
      <c r="E275" s="30" t="s">
        <v>261</v>
      </c>
      <c r="F275" s="30" t="s">
        <v>14</v>
      </c>
      <c r="G275" s="31">
        <v>1262000</v>
      </c>
      <c r="H275" s="32">
        <f t="shared" si="9"/>
        <v>1262</v>
      </c>
    </row>
    <row r="276" spans="1:8" ht="12.75">
      <c r="A276" s="218">
        <f t="shared" si="8"/>
        <v>265</v>
      </c>
      <c r="B276" s="29" t="s">
        <v>397</v>
      </c>
      <c r="C276" s="30" t="s">
        <v>43</v>
      </c>
      <c r="D276" s="30" t="s">
        <v>388</v>
      </c>
      <c r="E276" s="30" t="s">
        <v>261</v>
      </c>
      <c r="F276" s="30" t="s">
        <v>14</v>
      </c>
      <c r="G276" s="31">
        <v>250000</v>
      </c>
      <c r="H276" s="32">
        <f t="shared" si="9"/>
        <v>250</v>
      </c>
    </row>
    <row r="277" spans="1:10" ht="38.25">
      <c r="A277" s="218">
        <f t="shared" si="8"/>
        <v>266</v>
      </c>
      <c r="B277" s="29" t="s">
        <v>475</v>
      </c>
      <c r="C277" s="30" t="s">
        <v>43</v>
      </c>
      <c r="D277" s="30" t="s">
        <v>388</v>
      </c>
      <c r="E277" s="30" t="s">
        <v>264</v>
      </c>
      <c r="F277" s="30" t="s">
        <v>14</v>
      </c>
      <c r="G277" s="31">
        <v>250000</v>
      </c>
      <c r="H277" s="32">
        <f t="shared" si="9"/>
        <v>250</v>
      </c>
      <c r="J277" s="43"/>
    </row>
    <row r="278" spans="1:8" ht="25.5">
      <c r="A278" s="218">
        <f t="shared" si="8"/>
        <v>267</v>
      </c>
      <c r="B278" s="29" t="s">
        <v>398</v>
      </c>
      <c r="C278" s="30" t="s">
        <v>43</v>
      </c>
      <c r="D278" s="30" t="s">
        <v>388</v>
      </c>
      <c r="E278" s="30" t="s">
        <v>271</v>
      </c>
      <c r="F278" s="30" t="s">
        <v>14</v>
      </c>
      <c r="G278" s="31">
        <v>250000</v>
      </c>
      <c r="H278" s="32">
        <f t="shared" si="9"/>
        <v>250</v>
      </c>
    </row>
    <row r="279" spans="1:8" ht="25.5">
      <c r="A279" s="218">
        <f t="shared" si="8"/>
        <v>268</v>
      </c>
      <c r="B279" s="29" t="s">
        <v>158</v>
      </c>
      <c r="C279" s="30" t="s">
        <v>43</v>
      </c>
      <c r="D279" s="30" t="s">
        <v>388</v>
      </c>
      <c r="E279" s="30" t="s">
        <v>271</v>
      </c>
      <c r="F279" s="30" t="s">
        <v>87</v>
      </c>
      <c r="G279" s="31">
        <v>250000</v>
      </c>
      <c r="H279" s="32">
        <f t="shared" si="9"/>
        <v>250</v>
      </c>
    </row>
    <row r="280" spans="1:8" ht="12.75">
      <c r="A280" s="218">
        <f t="shared" si="8"/>
        <v>269</v>
      </c>
      <c r="B280" s="29" t="s">
        <v>399</v>
      </c>
      <c r="C280" s="30" t="s">
        <v>43</v>
      </c>
      <c r="D280" s="30" t="s">
        <v>391</v>
      </c>
      <c r="E280" s="30" t="s">
        <v>261</v>
      </c>
      <c r="F280" s="30" t="s">
        <v>14</v>
      </c>
      <c r="G280" s="31">
        <v>1012000</v>
      </c>
      <c r="H280" s="32">
        <f t="shared" si="9"/>
        <v>1012</v>
      </c>
    </row>
    <row r="281" spans="1:8" ht="38.25">
      <c r="A281" s="218">
        <f t="shared" si="8"/>
        <v>270</v>
      </c>
      <c r="B281" s="29" t="s">
        <v>475</v>
      </c>
      <c r="C281" s="30" t="s">
        <v>43</v>
      </c>
      <c r="D281" s="30" t="s">
        <v>391</v>
      </c>
      <c r="E281" s="30" t="s">
        <v>264</v>
      </c>
      <c r="F281" s="30" t="s">
        <v>14</v>
      </c>
      <c r="G281" s="31">
        <v>1012000</v>
      </c>
      <c r="H281" s="32">
        <f t="shared" si="9"/>
        <v>1012</v>
      </c>
    </row>
    <row r="282" spans="1:8" ht="25.5">
      <c r="A282" s="218">
        <f t="shared" si="8"/>
        <v>271</v>
      </c>
      <c r="B282" s="29" t="s">
        <v>398</v>
      </c>
      <c r="C282" s="30" t="s">
        <v>43</v>
      </c>
      <c r="D282" s="30" t="s">
        <v>391</v>
      </c>
      <c r="E282" s="30" t="s">
        <v>271</v>
      </c>
      <c r="F282" s="30" t="s">
        <v>14</v>
      </c>
      <c r="G282" s="31">
        <v>1012000</v>
      </c>
      <c r="H282" s="32">
        <f t="shared" si="9"/>
        <v>1012</v>
      </c>
    </row>
    <row r="283" spans="1:8" ht="38.25">
      <c r="A283" s="218">
        <f t="shared" si="8"/>
        <v>272</v>
      </c>
      <c r="B283" s="29" t="s">
        <v>705</v>
      </c>
      <c r="C283" s="30" t="s">
        <v>43</v>
      </c>
      <c r="D283" s="30" t="s">
        <v>391</v>
      </c>
      <c r="E283" s="30" t="s">
        <v>271</v>
      </c>
      <c r="F283" s="30" t="s">
        <v>223</v>
      </c>
      <c r="G283" s="31">
        <v>1012000</v>
      </c>
      <c r="H283" s="32">
        <f t="shared" si="9"/>
        <v>1012</v>
      </c>
    </row>
    <row r="284" spans="1:8" ht="25.5">
      <c r="A284" s="218">
        <f t="shared" si="8"/>
        <v>273</v>
      </c>
      <c r="B284" s="29" t="s">
        <v>751</v>
      </c>
      <c r="C284" s="30" t="s">
        <v>43</v>
      </c>
      <c r="D284" s="30" t="s">
        <v>742</v>
      </c>
      <c r="E284" s="30" t="s">
        <v>261</v>
      </c>
      <c r="F284" s="30" t="s">
        <v>14</v>
      </c>
      <c r="G284" s="31">
        <v>17800</v>
      </c>
      <c r="H284" s="32">
        <f t="shared" si="9"/>
        <v>17.8</v>
      </c>
    </row>
    <row r="285" spans="1:8" ht="25.5">
      <c r="A285" s="218">
        <f t="shared" si="8"/>
        <v>274</v>
      </c>
      <c r="B285" s="29" t="s">
        <v>752</v>
      </c>
      <c r="C285" s="30" t="s">
        <v>43</v>
      </c>
      <c r="D285" s="30" t="s">
        <v>744</v>
      </c>
      <c r="E285" s="30" t="s">
        <v>261</v>
      </c>
      <c r="F285" s="30" t="s">
        <v>14</v>
      </c>
      <c r="G285" s="31">
        <v>17800</v>
      </c>
      <c r="H285" s="32">
        <f t="shared" si="9"/>
        <v>17.8</v>
      </c>
    </row>
    <row r="286" spans="1:8" ht="25.5">
      <c r="A286" s="218">
        <f t="shared" si="8"/>
        <v>275</v>
      </c>
      <c r="B286" s="29" t="s">
        <v>553</v>
      </c>
      <c r="C286" s="30" t="s">
        <v>43</v>
      </c>
      <c r="D286" s="30" t="s">
        <v>744</v>
      </c>
      <c r="E286" s="30" t="s">
        <v>310</v>
      </c>
      <c r="F286" s="30" t="s">
        <v>14</v>
      </c>
      <c r="G286" s="31">
        <v>17800</v>
      </c>
      <c r="H286" s="32">
        <f t="shared" si="9"/>
        <v>17.8</v>
      </c>
    </row>
    <row r="287" spans="1:8" ht="12.75">
      <c r="A287" s="218">
        <f t="shared" si="8"/>
        <v>276</v>
      </c>
      <c r="B287" s="29" t="s">
        <v>753</v>
      </c>
      <c r="C287" s="30" t="s">
        <v>43</v>
      </c>
      <c r="D287" s="30" t="s">
        <v>744</v>
      </c>
      <c r="E287" s="30" t="s">
        <v>746</v>
      </c>
      <c r="F287" s="30" t="s">
        <v>14</v>
      </c>
      <c r="G287" s="31">
        <v>17800</v>
      </c>
      <c r="H287" s="32">
        <f t="shared" si="9"/>
        <v>17.8</v>
      </c>
    </row>
    <row r="288" spans="1:8" ht="51">
      <c r="A288" s="218">
        <f t="shared" si="8"/>
        <v>277</v>
      </c>
      <c r="B288" s="29" t="s">
        <v>754</v>
      </c>
      <c r="C288" s="30" t="s">
        <v>43</v>
      </c>
      <c r="D288" s="30" t="s">
        <v>744</v>
      </c>
      <c r="E288" s="30" t="s">
        <v>748</v>
      </c>
      <c r="F288" s="30" t="s">
        <v>14</v>
      </c>
      <c r="G288" s="31">
        <v>17800</v>
      </c>
      <c r="H288" s="32">
        <f t="shared" si="9"/>
        <v>17.8</v>
      </c>
    </row>
    <row r="289" spans="1:8" ht="12.75">
      <c r="A289" s="218">
        <f t="shared" si="8"/>
        <v>278</v>
      </c>
      <c r="B289" s="29" t="s">
        <v>755</v>
      </c>
      <c r="C289" s="30" t="s">
        <v>43</v>
      </c>
      <c r="D289" s="30" t="s">
        <v>744</v>
      </c>
      <c r="E289" s="30" t="s">
        <v>748</v>
      </c>
      <c r="F289" s="30" t="s">
        <v>750</v>
      </c>
      <c r="G289" s="31">
        <v>17800</v>
      </c>
      <c r="H289" s="32">
        <f t="shared" si="9"/>
        <v>17.8</v>
      </c>
    </row>
    <row r="290" spans="1:8" ht="25.5">
      <c r="A290" s="218">
        <f t="shared" si="8"/>
        <v>279</v>
      </c>
      <c r="B290" s="29" t="s">
        <v>708</v>
      </c>
      <c r="C290" s="30" t="s">
        <v>43</v>
      </c>
      <c r="D290" s="30" t="s">
        <v>78</v>
      </c>
      <c r="E290" s="30" t="s">
        <v>261</v>
      </c>
      <c r="F290" s="30" t="s">
        <v>14</v>
      </c>
      <c r="G290" s="31">
        <v>342500620</v>
      </c>
      <c r="H290" s="32">
        <f t="shared" si="9"/>
        <v>342500.62</v>
      </c>
    </row>
    <row r="291" spans="1:8" ht="25.5">
      <c r="A291" s="218">
        <f t="shared" si="8"/>
        <v>280</v>
      </c>
      <c r="B291" s="29" t="s">
        <v>246</v>
      </c>
      <c r="C291" s="30" t="s">
        <v>43</v>
      </c>
      <c r="D291" s="30" t="s">
        <v>11</v>
      </c>
      <c r="E291" s="30" t="s">
        <v>261</v>
      </c>
      <c r="F291" s="30" t="s">
        <v>14</v>
      </c>
      <c r="G291" s="31">
        <v>20475900</v>
      </c>
      <c r="H291" s="32">
        <f t="shared" si="9"/>
        <v>20475.9</v>
      </c>
    </row>
    <row r="292" spans="1:8" ht="25.5">
      <c r="A292" s="218">
        <f t="shared" si="8"/>
        <v>281</v>
      </c>
      <c r="B292" s="29" t="s">
        <v>553</v>
      </c>
      <c r="C292" s="30" t="s">
        <v>43</v>
      </c>
      <c r="D292" s="30" t="s">
        <v>11</v>
      </c>
      <c r="E292" s="30" t="s">
        <v>310</v>
      </c>
      <c r="F292" s="30" t="s">
        <v>14</v>
      </c>
      <c r="G292" s="31">
        <v>20475900</v>
      </c>
      <c r="H292" s="32">
        <f t="shared" si="9"/>
        <v>20475.9</v>
      </c>
    </row>
    <row r="293" spans="1:8" ht="25.5">
      <c r="A293" s="218">
        <f t="shared" si="8"/>
        <v>282</v>
      </c>
      <c r="B293" s="29" t="s">
        <v>185</v>
      </c>
      <c r="C293" s="30" t="s">
        <v>43</v>
      </c>
      <c r="D293" s="30" t="s">
        <v>11</v>
      </c>
      <c r="E293" s="30" t="s">
        <v>311</v>
      </c>
      <c r="F293" s="30" t="s">
        <v>14</v>
      </c>
      <c r="G293" s="31">
        <v>20475900</v>
      </c>
      <c r="H293" s="32">
        <f t="shared" si="9"/>
        <v>20475.9</v>
      </c>
    </row>
    <row r="294" spans="1:8" ht="25.5">
      <c r="A294" s="218">
        <f t="shared" si="8"/>
        <v>283</v>
      </c>
      <c r="B294" s="29" t="s">
        <v>186</v>
      </c>
      <c r="C294" s="30" t="s">
        <v>43</v>
      </c>
      <c r="D294" s="30" t="s">
        <v>11</v>
      </c>
      <c r="E294" s="30" t="s">
        <v>312</v>
      </c>
      <c r="F294" s="30" t="s">
        <v>14</v>
      </c>
      <c r="G294" s="31">
        <v>8895900</v>
      </c>
      <c r="H294" s="32">
        <f t="shared" si="9"/>
        <v>8895.9</v>
      </c>
    </row>
    <row r="295" spans="1:8" ht="12.75">
      <c r="A295" s="218">
        <f t="shared" si="8"/>
        <v>284</v>
      </c>
      <c r="B295" s="29" t="s">
        <v>187</v>
      </c>
      <c r="C295" s="30" t="s">
        <v>43</v>
      </c>
      <c r="D295" s="30" t="s">
        <v>11</v>
      </c>
      <c r="E295" s="30" t="s">
        <v>312</v>
      </c>
      <c r="F295" s="30" t="s">
        <v>93</v>
      </c>
      <c r="G295" s="31">
        <v>8895900</v>
      </c>
      <c r="H295" s="32">
        <f t="shared" si="9"/>
        <v>8895.9</v>
      </c>
    </row>
    <row r="296" spans="1:8" ht="51">
      <c r="A296" s="218">
        <f t="shared" si="8"/>
        <v>285</v>
      </c>
      <c r="B296" s="29" t="s">
        <v>434</v>
      </c>
      <c r="C296" s="30" t="s">
        <v>43</v>
      </c>
      <c r="D296" s="30" t="s">
        <v>11</v>
      </c>
      <c r="E296" s="30" t="s">
        <v>313</v>
      </c>
      <c r="F296" s="30" t="s">
        <v>14</v>
      </c>
      <c r="G296" s="31">
        <v>11580000</v>
      </c>
      <c r="H296" s="32">
        <f t="shared" si="9"/>
        <v>11580</v>
      </c>
    </row>
    <row r="297" spans="1:8" ht="12.75">
      <c r="A297" s="218">
        <f t="shared" si="8"/>
        <v>286</v>
      </c>
      <c r="B297" s="29" t="s">
        <v>187</v>
      </c>
      <c r="C297" s="30" t="s">
        <v>43</v>
      </c>
      <c r="D297" s="30" t="s">
        <v>11</v>
      </c>
      <c r="E297" s="30" t="s">
        <v>313</v>
      </c>
      <c r="F297" s="30" t="s">
        <v>93</v>
      </c>
      <c r="G297" s="31">
        <v>11580000</v>
      </c>
      <c r="H297" s="32">
        <f t="shared" si="9"/>
        <v>11580</v>
      </c>
    </row>
    <row r="298" spans="1:8" ht="12.75">
      <c r="A298" s="218">
        <f t="shared" si="8"/>
        <v>287</v>
      </c>
      <c r="B298" s="29" t="s">
        <v>247</v>
      </c>
      <c r="C298" s="30" t="s">
        <v>43</v>
      </c>
      <c r="D298" s="30" t="s">
        <v>79</v>
      </c>
      <c r="E298" s="30" t="s">
        <v>261</v>
      </c>
      <c r="F298" s="30" t="s">
        <v>14</v>
      </c>
      <c r="G298" s="31">
        <v>322024720</v>
      </c>
      <c r="H298" s="32">
        <f t="shared" si="9"/>
        <v>322024.72</v>
      </c>
    </row>
    <row r="299" spans="1:8" ht="25.5">
      <c r="A299" s="218">
        <f t="shared" si="8"/>
        <v>288</v>
      </c>
      <c r="B299" s="29" t="s">
        <v>553</v>
      </c>
      <c r="C299" s="30" t="s">
        <v>43</v>
      </c>
      <c r="D299" s="30" t="s">
        <v>79</v>
      </c>
      <c r="E299" s="30" t="s">
        <v>310</v>
      </c>
      <c r="F299" s="30" t="s">
        <v>14</v>
      </c>
      <c r="G299" s="31">
        <v>322024720</v>
      </c>
      <c r="H299" s="32">
        <f t="shared" si="9"/>
        <v>322024.72</v>
      </c>
    </row>
    <row r="300" spans="1:8" ht="25.5">
      <c r="A300" s="218">
        <f t="shared" si="8"/>
        <v>289</v>
      </c>
      <c r="B300" s="29" t="s">
        <v>185</v>
      </c>
      <c r="C300" s="30" t="s">
        <v>43</v>
      </c>
      <c r="D300" s="30" t="s">
        <v>79</v>
      </c>
      <c r="E300" s="30" t="s">
        <v>311</v>
      </c>
      <c r="F300" s="30" t="s">
        <v>14</v>
      </c>
      <c r="G300" s="31">
        <v>322024720</v>
      </c>
      <c r="H300" s="32">
        <f t="shared" si="9"/>
        <v>322024.72</v>
      </c>
    </row>
    <row r="301" spans="1:8" ht="25.5">
      <c r="A301" s="218">
        <f t="shared" si="8"/>
        <v>290</v>
      </c>
      <c r="B301" s="29" t="s">
        <v>189</v>
      </c>
      <c r="C301" s="30" t="s">
        <v>43</v>
      </c>
      <c r="D301" s="30" t="s">
        <v>79</v>
      </c>
      <c r="E301" s="30" t="s">
        <v>314</v>
      </c>
      <c r="F301" s="30" t="s">
        <v>14</v>
      </c>
      <c r="G301" s="31">
        <v>322024720</v>
      </c>
      <c r="H301" s="32">
        <f t="shared" si="9"/>
        <v>322024.72</v>
      </c>
    </row>
    <row r="302" spans="1:8" ht="12.75">
      <c r="A302" s="218">
        <f t="shared" si="8"/>
        <v>291</v>
      </c>
      <c r="B302" s="29" t="s">
        <v>188</v>
      </c>
      <c r="C302" s="30" t="s">
        <v>43</v>
      </c>
      <c r="D302" s="30" t="s">
        <v>79</v>
      </c>
      <c r="E302" s="30" t="s">
        <v>314</v>
      </c>
      <c r="F302" s="30" t="s">
        <v>85</v>
      </c>
      <c r="G302" s="31">
        <v>322024720</v>
      </c>
      <c r="H302" s="32">
        <f t="shared" si="9"/>
        <v>322024.72</v>
      </c>
    </row>
    <row r="303" spans="1:8" ht="25.5">
      <c r="A303" s="218">
        <f t="shared" si="8"/>
        <v>292</v>
      </c>
      <c r="B303" s="29" t="s">
        <v>709</v>
      </c>
      <c r="C303" s="30" t="s">
        <v>12</v>
      </c>
      <c r="D303" s="30" t="s">
        <v>15</v>
      </c>
      <c r="E303" s="30" t="s">
        <v>261</v>
      </c>
      <c r="F303" s="30" t="s">
        <v>14</v>
      </c>
      <c r="G303" s="31">
        <v>977204912.2</v>
      </c>
      <c r="H303" s="32">
        <f t="shared" si="9"/>
        <v>977204.9122</v>
      </c>
    </row>
    <row r="304" spans="1:8" ht="12.75">
      <c r="A304" s="218">
        <f t="shared" si="8"/>
        <v>293</v>
      </c>
      <c r="B304" s="29" t="s">
        <v>403</v>
      </c>
      <c r="C304" s="30" t="s">
        <v>12</v>
      </c>
      <c r="D304" s="30" t="s">
        <v>404</v>
      </c>
      <c r="E304" s="30" t="s">
        <v>261</v>
      </c>
      <c r="F304" s="30" t="s">
        <v>14</v>
      </c>
      <c r="G304" s="31">
        <v>100000</v>
      </c>
      <c r="H304" s="32">
        <f t="shared" si="9"/>
        <v>100</v>
      </c>
    </row>
    <row r="305" spans="1:8" ht="12.75">
      <c r="A305" s="218">
        <f t="shared" si="8"/>
        <v>294</v>
      </c>
      <c r="B305" s="29" t="s">
        <v>405</v>
      </c>
      <c r="C305" s="30" t="s">
        <v>12</v>
      </c>
      <c r="D305" s="30" t="s">
        <v>406</v>
      </c>
      <c r="E305" s="30" t="s">
        <v>261</v>
      </c>
      <c r="F305" s="30" t="s">
        <v>14</v>
      </c>
      <c r="G305" s="31">
        <v>100000</v>
      </c>
      <c r="H305" s="32">
        <f t="shared" si="9"/>
        <v>100</v>
      </c>
    </row>
    <row r="306" spans="1:8" ht="38.25">
      <c r="A306" s="218">
        <f t="shared" si="8"/>
        <v>295</v>
      </c>
      <c r="B306" s="29" t="s">
        <v>520</v>
      </c>
      <c r="C306" s="30" t="s">
        <v>12</v>
      </c>
      <c r="D306" s="30" t="s">
        <v>406</v>
      </c>
      <c r="E306" s="30" t="s">
        <v>290</v>
      </c>
      <c r="F306" s="30" t="s">
        <v>14</v>
      </c>
      <c r="G306" s="31">
        <v>100000</v>
      </c>
      <c r="H306" s="32">
        <f t="shared" si="9"/>
        <v>100</v>
      </c>
    </row>
    <row r="307" spans="1:8" ht="12.75">
      <c r="A307" s="218">
        <f t="shared" si="8"/>
        <v>296</v>
      </c>
      <c r="B307" s="29" t="s">
        <v>544</v>
      </c>
      <c r="C307" s="30" t="s">
        <v>12</v>
      </c>
      <c r="D307" s="30" t="s">
        <v>406</v>
      </c>
      <c r="E307" s="30" t="s">
        <v>297</v>
      </c>
      <c r="F307" s="30" t="s">
        <v>14</v>
      </c>
      <c r="G307" s="31">
        <v>100000</v>
      </c>
      <c r="H307" s="32">
        <f t="shared" si="9"/>
        <v>100</v>
      </c>
    </row>
    <row r="308" spans="1:8" ht="25.5">
      <c r="A308" s="218">
        <f t="shared" si="8"/>
        <v>297</v>
      </c>
      <c r="B308" s="29" t="s">
        <v>411</v>
      </c>
      <c r="C308" s="30" t="s">
        <v>12</v>
      </c>
      <c r="D308" s="30" t="s">
        <v>406</v>
      </c>
      <c r="E308" s="30" t="s">
        <v>546</v>
      </c>
      <c r="F308" s="30" t="s">
        <v>14</v>
      </c>
      <c r="G308" s="31">
        <v>100000</v>
      </c>
      <c r="H308" s="32">
        <f t="shared" si="9"/>
        <v>100</v>
      </c>
    </row>
    <row r="309" spans="1:8" ht="25.5">
      <c r="A309" s="218">
        <f t="shared" si="8"/>
        <v>298</v>
      </c>
      <c r="B309" s="29" t="s">
        <v>158</v>
      </c>
      <c r="C309" s="30" t="s">
        <v>12</v>
      </c>
      <c r="D309" s="30" t="s">
        <v>406</v>
      </c>
      <c r="E309" s="30" t="s">
        <v>546</v>
      </c>
      <c r="F309" s="30" t="s">
        <v>87</v>
      </c>
      <c r="G309" s="31">
        <v>100000</v>
      </c>
      <c r="H309" s="32">
        <f t="shared" si="9"/>
        <v>100</v>
      </c>
    </row>
    <row r="310" spans="1:8" ht="12.75">
      <c r="A310" s="218">
        <f t="shared" si="8"/>
        <v>299</v>
      </c>
      <c r="B310" s="29" t="s">
        <v>240</v>
      </c>
      <c r="C310" s="30" t="s">
        <v>12</v>
      </c>
      <c r="D310" s="30" t="s">
        <v>30</v>
      </c>
      <c r="E310" s="30" t="s">
        <v>261</v>
      </c>
      <c r="F310" s="30" t="s">
        <v>14</v>
      </c>
      <c r="G310" s="31">
        <v>976835616.8</v>
      </c>
      <c r="H310" s="32">
        <f t="shared" si="9"/>
        <v>976835.6168</v>
      </c>
    </row>
    <row r="311" spans="1:8" ht="12.75">
      <c r="A311" s="218">
        <f t="shared" si="8"/>
        <v>300</v>
      </c>
      <c r="B311" s="29" t="s">
        <v>241</v>
      </c>
      <c r="C311" s="30" t="s">
        <v>12</v>
      </c>
      <c r="D311" s="30" t="s">
        <v>31</v>
      </c>
      <c r="E311" s="30" t="s">
        <v>261</v>
      </c>
      <c r="F311" s="30" t="s">
        <v>14</v>
      </c>
      <c r="G311" s="31">
        <v>423606604.48</v>
      </c>
      <c r="H311" s="32">
        <f t="shared" si="9"/>
        <v>423606.60448000004</v>
      </c>
    </row>
    <row r="312" spans="1:8" ht="25.5">
      <c r="A312" s="218">
        <f t="shared" si="8"/>
        <v>301</v>
      </c>
      <c r="B312" s="29" t="s">
        <v>554</v>
      </c>
      <c r="C312" s="30" t="s">
        <v>12</v>
      </c>
      <c r="D312" s="30" t="s">
        <v>31</v>
      </c>
      <c r="E312" s="30" t="s">
        <v>315</v>
      </c>
      <c r="F312" s="30" t="s">
        <v>14</v>
      </c>
      <c r="G312" s="31">
        <v>421171604.48</v>
      </c>
      <c r="H312" s="32">
        <f t="shared" si="9"/>
        <v>421171.60448000004</v>
      </c>
    </row>
    <row r="313" spans="1:8" ht="25.5">
      <c r="A313" s="218">
        <f t="shared" si="8"/>
        <v>302</v>
      </c>
      <c r="B313" s="29" t="s">
        <v>808</v>
      </c>
      <c r="C313" s="30" t="s">
        <v>12</v>
      </c>
      <c r="D313" s="30" t="s">
        <v>31</v>
      </c>
      <c r="E313" s="30" t="s">
        <v>316</v>
      </c>
      <c r="F313" s="30" t="s">
        <v>14</v>
      </c>
      <c r="G313" s="31">
        <v>420975104.48</v>
      </c>
      <c r="H313" s="32">
        <f t="shared" si="9"/>
        <v>420975.10448000004</v>
      </c>
    </row>
    <row r="314" spans="1:8" ht="63.75">
      <c r="A314" s="218">
        <f t="shared" si="8"/>
        <v>303</v>
      </c>
      <c r="B314" s="29" t="s">
        <v>555</v>
      </c>
      <c r="C314" s="30" t="s">
        <v>12</v>
      </c>
      <c r="D314" s="30" t="s">
        <v>31</v>
      </c>
      <c r="E314" s="30" t="s">
        <v>317</v>
      </c>
      <c r="F314" s="30" t="s">
        <v>14</v>
      </c>
      <c r="G314" s="31">
        <v>122418913.11</v>
      </c>
      <c r="H314" s="32">
        <f t="shared" si="9"/>
        <v>122418.91311</v>
      </c>
    </row>
    <row r="315" spans="1:8" ht="12.75">
      <c r="A315" s="218">
        <f t="shared" si="8"/>
        <v>304</v>
      </c>
      <c r="B315" s="29" t="s">
        <v>161</v>
      </c>
      <c r="C315" s="30" t="s">
        <v>12</v>
      </c>
      <c r="D315" s="30" t="s">
        <v>31</v>
      </c>
      <c r="E315" s="30" t="s">
        <v>317</v>
      </c>
      <c r="F315" s="30" t="s">
        <v>88</v>
      </c>
      <c r="G315" s="31">
        <v>122418913.11</v>
      </c>
      <c r="H315" s="32">
        <f t="shared" si="9"/>
        <v>122418.91311</v>
      </c>
    </row>
    <row r="316" spans="1:8" ht="89.25">
      <c r="A316" s="218">
        <f t="shared" si="8"/>
        <v>305</v>
      </c>
      <c r="B316" s="29" t="s">
        <v>190</v>
      </c>
      <c r="C316" s="30" t="s">
        <v>12</v>
      </c>
      <c r="D316" s="30" t="s">
        <v>31</v>
      </c>
      <c r="E316" s="30" t="s">
        <v>318</v>
      </c>
      <c r="F316" s="30" t="s">
        <v>14</v>
      </c>
      <c r="G316" s="31">
        <v>7013568.09</v>
      </c>
      <c r="H316" s="32">
        <f t="shared" si="9"/>
        <v>7013.56809</v>
      </c>
    </row>
    <row r="317" spans="1:8" ht="25.5">
      <c r="A317" s="218">
        <f t="shared" si="8"/>
        <v>306</v>
      </c>
      <c r="B317" s="29" t="s">
        <v>158</v>
      </c>
      <c r="C317" s="30" t="s">
        <v>12</v>
      </c>
      <c r="D317" s="30" t="s">
        <v>31</v>
      </c>
      <c r="E317" s="30" t="s">
        <v>318</v>
      </c>
      <c r="F317" s="30" t="s">
        <v>87</v>
      </c>
      <c r="G317" s="31">
        <v>7013568.09</v>
      </c>
      <c r="H317" s="32">
        <f t="shared" si="9"/>
        <v>7013.56809</v>
      </c>
    </row>
    <row r="318" spans="1:8" ht="38.25">
      <c r="A318" s="218">
        <f t="shared" si="8"/>
        <v>307</v>
      </c>
      <c r="B318" s="29" t="s">
        <v>191</v>
      </c>
      <c r="C318" s="30" t="s">
        <v>12</v>
      </c>
      <c r="D318" s="30" t="s">
        <v>31</v>
      </c>
      <c r="E318" s="30" t="s">
        <v>319</v>
      </c>
      <c r="F318" s="30" t="s">
        <v>14</v>
      </c>
      <c r="G318" s="31">
        <v>48962125.63</v>
      </c>
      <c r="H318" s="32">
        <f t="shared" si="9"/>
        <v>48962.12563</v>
      </c>
    </row>
    <row r="319" spans="1:8" ht="25.5">
      <c r="A319" s="218">
        <f t="shared" si="8"/>
        <v>308</v>
      </c>
      <c r="B319" s="29" t="s">
        <v>158</v>
      </c>
      <c r="C319" s="30" t="s">
        <v>12</v>
      </c>
      <c r="D319" s="30" t="s">
        <v>31</v>
      </c>
      <c r="E319" s="30" t="s">
        <v>319</v>
      </c>
      <c r="F319" s="30" t="s">
        <v>87</v>
      </c>
      <c r="G319" s="31">
        <v>43092111.03</v>
      </c>
      <c r="H319" s="32">
        <f t="shared" si="9"/>
        <v>43092.11103</v>
      </c>
    </row>
    <row r="320" spans="1:8" ht="12.75">
      <c r="A320" s="218">
        <f t="shared" si="8"/>
        <v>309</v>
      </c>
      <c r="B320" s="29" t="s">
        <v>869</v>
      </c>
      <c r="C320" s="30" t="s">
        <v>12</v>
      </c>
      <c r="D320" s="30" t="s">
        <v>31</v>
      </c>
      <c r="E320" s="30" t="s">
        <v>319</v>
      </c>
      <c r="F320" s="30" t="s">
        <v>870</v>
      </c>
      <c r="G320" s="31">
        <v>2062.49</v>
      </c>
      <c r="H320" s="32">
        <f t="shared" si="9"/>
        <v>2.06249</v>
      </c>
    </row>
    <row r="321" spans="1:8" ht="12.75">
      <c r="A321" s="218">
        <f t="shared" si="8"/>
        <v>310</v>
      </c>
      <c r="B321" s="29" t="s">
        <v>162</v>
      </c>
      <c r="C321" s="30" t="s">
        <v>12</v>
      </c>
      <c r="D321" s="30" t="s">
        <v>31</v>
      </c>
      <c r="E321" s="30" t="s">
        <v>319</v>
      </c>
      <c r="F321" s="30" t="s">
        <v>89</v>
      </c>
      <c r="G321" s="31">
        <v>5867952.11</v>
      </c>
      <c r="H321" s="32">
        <f t="shared" si="9"/>
        <v>5867.95211</v>
      </c>
    </row>
    <row r="322" spans="1:8" ht="38.25">
      <c r="A322" s="218">
        <f t="shared" si="8"/>
        <v>311</v>
      </c>
      <c r="B322" s="29" t="s">
        <v>192</v>
      </c>
      <c r="C322" s="30" t="s">
        <v>12</v>
      </c>
      <c r="D322" s="30" t="s">
        <v>31</v>
      </c>
      <c r="E322" s="30" t="s">
        <v>320</v>
      </c>
      <c r="F322" s="30" t="s">
        <v>14</v>
      </c>
      <c r="G322" s="31">
        <v>32449039.65</v>
      </c>
      <c r="H322" s="32">
        <f t="shared" si="9"/>
        <v>32449.03965</v>
      </c>
    </row>
    <row r="323" spans="1:8" ht="25.5">
      <c r="A323" s="218">
        <f t="shared" si="8"/>
        <v>312</v>
      </c>
      <c r="B323" s="29" t="s">
        <v>158</v>
      </c>
      <c r="C323" s="30" t="s">
        <v>12</v>
      </c>
      <c r="D323" s="30" t="s">
        <v>31</v>
      </c>
      <c r="E323" s="30" t="s">
        <v>320</v>
      </c>
      <c r="F323" s="30" t="s">
        <v>87</v>
      </c>
      <c r="G323" s="31">
        <v>32449039.65</v>
      </c>
      <c r="H323" s="32">
        <f t="shared" si="9"/>
        <v>32449.03965</v>
      </c>
    </row>
    <row r="324" spans="1:8" ht="63.75">
      <c r="A324" s="218">
        <f t="shared" si="8"/>
        <v>313</v>
      </c>
      <c r="B324" s="29" t="s">
        <v>443</v>
      </c>
      <c r="C324" s="30" t="s">
        <v>12</v>
      </c>
      <c r="D324" s="30" t="s">
        <v>31</v>
      </c>
      <c r="E324" s="30" t="s">
        <v>321</v>
      </c>
      <c r="F324" s="30" t="s">
        <v>14</v>
      </c>
      <c r="G324" s="31">
        <v>8302210</v>
      </c>
      <c r="H324" s="32">
        <f t="shared" si="9"/>
        <v>8302.21</v>
      </c>
    </row>
    <row r="325" spans="1:8" ht="25.5">
      <c r="A325" s="218">
        <f t="shared" si="8"/>
        <v>314</v>
      </c>
      <c r="B325" s="29" t="s">
        <v>158</v>
      </c>
      <c r="C325" s="30" t="s">
        <v>12</v>
      </c>
      <c r="D325" s="30" t="s">
        <v>31</v>
      </c>
      <c r="E325" s="30" t="s">
        <v>321</v>
      </c>
      <c r="F325" s="30" t="s">
        <v>87</v>
      </c>
      <c r="G325" s="31">
        <v>8302210</v>
      </c>
      <c r="H325" s="32">
        <f t="shared" si="9"/>
        <v>8302.21</v>
      </c>
    </row>
    <row r="326" spans="1:8" ht="25.5">
      <c r="A326" s="218">
        <f t="shared" si="8"/>
        <v>315</v>
      </c>
      <c r="B326" s="29" t="s">
        <v>444</v>
      </c>
      <c r="C326" s="30" t="s">
        <v>12</v>
      </c>
      <c r="D326" s="30" t="s">
        <v>31</v>
      </c>
      <c r="E326" s="30" t="s">
        <v>412</v>
      </c>
      <c r="F326" s="30" t="s">
        <v>14</v>
      </c>
      <c r="G326" s="31">
        <v>5424348</v>
      </c>
      <c r="H326" s="32">
        <f t="shared" si="9"/>
        <v>5424.348</v>
      </c>
    </row>
    <row r="327" spans="1:8" ht="25.5">
      <c r="A327" s="218">
        <f t="shared" si="8"/>
        <v>316</v>
      </c>
      <c r="B327" s="29" t="s">
        <v>158</v>
      </c>
      <c r="C327" s="30" t="s">
        <v>12</v>
      </c>
      <c r="D327" s="30" t="s">
        <v>31</v>
      </c>
      <c r="E327" s="30" t="s">
        <v>412</v>
      </c>
      <c r="F327" s="30" t="s">
        <v>87</v>
      </c>
      <c r="G327" s="31">
        <v>5424348</v>
      </c>
      <c r="H327" s="32">
        <f t="shared" si="9"/>
        <v>5424.348</v>
      </c>
    </row>
    <row r="328" spans="1:8" ht="76.5">
      <c r="A328" s="218">
        <f t="shared" si="8"/>
        <v>317</v>
      </c>
      <c r="B328" s="29" t="s">
        <v>556</v>
      </c>
      <c r="C328" s="30" t="s">
        <v>12</v>
      </c>
      <c r="D328" s="30" t="s">
        <v>31</v>
      </c>
      <c r="E328" s="30" t="s">
        <v>322</v>
      </c>
      <c r="F328" s="30" t="s">
        <v>14</v>
      </c>
      <c r="G328" s="31">
        <v>194405900</v>
      </c>
      <c r="H328" s="32">
        <f t="shared" si="9"/>
        <v>194405.9</v>
      </c>
    </row>
    <row r="329" spans="1:8" ht="12.75">
      <c r="A329" s="218">
        <f t="shared" si="8"/>
        <v>318</v>
      </c>
      <c r="B329" s="29" t="s">
        <v>161</v>
      </c>
      <c r="C329" s="30" t="s">
        <v>12</v>
      </c>
      <c r="D329" s="30" t="s">
        <v>31</v>
      </c>
      <c r="E329" s="30" t="s">
        <v>322</v>
      </c>
      <c r="F329" s="30" t="s">
        <v>88</v>
      </c>
      <c r="G329" s="31">
        <v>194405900</v>
      </c>
      <c r="H329" s="32">
        <f t="shared" si="9"/>
        <v>194405.9</v>
      </c>
    </row>
    <row r="330" spans="1:8" ht="76.5">
      <c r="A330" s="218">
        <f t="shared" si="8"/>
        <v>319</v>
      </c>
      <c r="B330" s="29" t="s">
        <v>323</v>
      </c>
      <c r="C330" s="30" t="s">
        <v>12</v>
      </c>
      <c r="D330" s="30" t="s">
        <v>31</v>
      </c>
      <c r="E330" s="30" t="s">
        <v>324</v>
      </c>
      <c r="F330" s="30" t="s">
        <v>14</v>
      </c>
      <c r="G330" s="31">
        <v>1999000</v>
      </c>
      <c r="H330" s="32">
        <f t="shared" si="9"/>
        <v>1999</v>
      </c>
    </row>
    <row r="331" spans="1:8" ht="25.5">
      <c r="A331" s="218">
        <f t="shared" si="8"/>
        <v>320</v>
      </c>
      <c r="B331" s="29" t="s">
        <v>158</v>
      </c>
      <c r="C331" s="30" t="s">
        <v>12</v>
      </c>
      <c r="D331" s="30" t="s">
        <v>31</v>
      </c>
      <c r="E331" s="30" t="s">
        <v>324</v>
      </c>
      <c r="F331" s="30" t="s">
        <v>87</v>
      </c>
      <c r="G331" s="31">
        <v>1999000</v>
      </c>
      <c r="H331" s="32">
        <f t="shared" si="9"/>
        <v>1999</v>
      </c>
    </row>
    <row r="332" spans="1:8" ht="12.75">
      <c r="A332" s="218">
        <f t="shared" si="8"/>
        <v>321</v>
      </c>
      <c r="B332" s="29" t="s">
        <v>557</v>
      </c>
      <c r="C332" s="30" t="s">
        <v>12</v>
      </c>
      <c r="D332" s="30" t="s">
        <v>31</v>
      </c>
      <c r="E332" s="30" t="s">
        <v>340</v>
      </c>
      <c r="F332" s="30" t="s">
        <v>14</v>
      </c>
      <c r="G332" s="31">
        <v>196500</v>
      </c>
      <c r="H332" s="32">
        <f t="shared" si="9"/>
        <v>196.5</v>
      </c>
    </row>
    <row r="333" spans="1:8" ht="76.5">
      <c r="A333" s="218">
        <f aca="true" t="shared" si="10" ref="A333:A396">1+A332</f>
        <v>322</v>
      </c>
      <c r="B333" s="29" t="s">
        <v>558</v>
      </c>
      <c r="C333" s="30" t="s">
        <v>12</v>
      </c>
      <c r="D333" s="30" t="s">
        <v>31</v>
      </c>
      <c r="E333" s="30" t="s">
        <v>341</v>
      </c>
      <c r="F333" s="30" t="s">
        <v>14</v>
      </c>
      <c r="G333" s="31">
        <v>196500</v>
      </c>
      <c r="H333" s="32">
        <f aca="true" t="shared" si="11" ref="H333:H396">G333/1000</f>
        <v>196.5</v>
      </c>
    </row>
    <row r="334" spans="1:8" ht="25.5">
      <c r="A334" s="218">
        <f t="shared" si="10"/>
        <v>323</v>
      </c>
      <c r="B334" s="29" t="s">
        <v>158</v>
      </c>
      <c r="C334" s="30" t="s">
        <v>12</v>
      </c>
      <c r="D334" s="30" t="s">
        <v>31</v>
      </c>
      <c r="E334" s="30" t="s">
        <v>341</v>
      </c>
      <c r="F334" s="30" t="s">
        <v>87</v>
      </c>
      <c r="G334" s="31">
        <v>196500</v>
      </c>
      <c r="H334" s="32">
        <f t="shared" si="11"/>
        <v>196.5</v>
      </c>
    </row>
    <row r="335" spans="1:8" ht="12.75">
      <c r="A335" s="218">
        <f t="shared" si="10"/>
        <v>324</v>
      </c>
      <c r="B335" s="29" t="s">
        <v>95</v>
      </c>
      <c r="C335" s="30" t="s">
        <v>12</v>
      </c>
      <c r="D335" s="30" t="s">
        <v>31</v>
      </c>
      <c r="E335" s="30" t="s">
        <v>262</v>
      </c>
      <c r="F335" s="30" t="s">
        <v>14</v>
      </c>
      <c r="G335" s="31">
        <v>2435000</v>
      </c>
      <c r="H335" s="32">
        <f t="shared" si="11"/>
        <v>2435</v>
      </c>
    </row>
    <row r="336" spans="1:8" ht="63.75">
      <c r="A336" s="218">
        <f t="shared" si="10"/>
        <v>325</v>
      </c>
      <c r="B336" s="29" t="s">
        <v>1234</v>
      </c>
      <c r="C336" s="30" t="s">
        <v>12</v>
      </c>
      <c r="D336" s="30" t="s">
        <v>31</v>
      </c>
      <c r="E336" s="30" t="s">
        <v>1213</v>
      </c>
      <c r="F336" s="30" t="s">
        <v>14</v>
      </c>
      <c r="G336" s="31">
        <v>2435000</v>
      </c>
      <c r="H336" s="32">
        <f t="shared" si="11"/>
        <v>2435</v>
      </c>
    </row>
    <row r="337" spans="1:8" ht="12.75">
      <c r="A337" s="218">
        <f t="shared" si="10"/>
        <v>326</v>
      </c>
      <c r="B337" s="29" t="s">
        <v>161</v>
      </c>
      <c r="C337" s="30" t="s">
        <v>12</v>
      </c>
      <c r="D337" s="30" t="s">
        <v>31</v>
      </c>
      <c r="E337" s="30" t="s">
        <v>1213</v>
      </c>
      <c r="F337" s="30" t="s">
        <v>88</v>
      </c>
      <c r="G337" s="31">
        <v>2435000</v>
      </c>
      <c r="H337" s="32">
        <f t="shared" si="11"/>
        <v>2435</v>
      </c>
    </row>
    <row r="338" spans="1:8" ht="12.75">
      <c r="A338" s="218">
        <f t="shared" si="10"/>
        <v>327</v>
      </c>
      <c r="B338" s="29" t="s">
        <v>248</v>
      </c>
      <c r="C338" s="30" t="s">
        <v>12</v>
      </c>
      <c r="D338" s="30" t="s">
        <v>32</v>
      </c>
      <c r="E338" s="30" t="s">
        <v>261</v>
      </c>
      <c r="F338" s="30" t="s">
        <v>14</v>
      </c>
      <c r="G338" s="31">
        <v>505743348.05</v>
      </c>
      <c r="H338" s="32">
        <f t="shared" si="11"/>
        <v>505743.34805000003</v>
      </c>
    </row>
    <row r="339" spans="1:8" ht="25.5">
      <c r="A339" s="218">
        <f t="shared" si="10"/>
        <v>328</v>
      </c>
      <c r="B339" s="29" t="s">
        <v>554</v>
      </c>
      <c r="C339" s="30" t="s">
        <v>12</v>
      </c>
      <c r="D339" s="30" t="s">
        <v>32</v>
      </c>
      <c r="E339" s="30" t="s">
        <v>315</v>
      </c>
      <c r="F339" s="30" t="s">
        <v>14</v>
      </c>
      <c r="G339" s="31">
        <v>503693348.05</v>
      </c>
      <c r="H339" s="32">
        <f t="shared" si="11"/>
        <v>503693.34805000003</v>
      </c>
    </row>
    <row r="340" spans="1:8" ht="25.5">
      <c r="A340" s="218">
        <f t="shared" si="10"/>
        <v>329</v>
      </c>
      <c r="B340" s="29" t="s">
        <v>559</v>
      </c>
      <c r="C340" s="30" t="s">
        <v>12</v>
      </c>
      <c r="D340" s="30" t="s">
        <v>32</v>
      </c>
      <c r="E340" s="30" t="s">
        <v>325</v>
      </c>
      <c r="F340" s="30" t="s">
        <v>14</v>
      </c>
      <c r="G340" s="31">
        <v>503437848.05</v>
      </c>
      <c r="H340" s="32">
        <f t="shared" si="11"/>
        <v>503437.84805000003</v>
      </c>
    </row>
    <row r="341" spans="1:8" ht="63.75">
      <c r="A341" s="218">
        <f t="shared" si="10"/>
        <v>330</v>
      </c>
      <c r="B341" s="29" t="s">
        <v>193</v>
      </c>
      <c r="C341" s="30" t="s">
        <v>12</v>
      </c>
      <c r="D341" s="30" t="s">
        <v>32</v>
      </c>
      <c r="E341" s="30" t="s">
        <v>326</v>
      </c>
      <c r="F341" s="30" t="s">
        <v>14</v>
      </c>
      <c r="G341" s="31">
        <v>101530251.36</v>
      </c>
      <c r="H341" s="32">
        <f t="shared" si="11"/>
        <v>101530.25136</v>
      </c>
    </row>
    <row r="342" spans="1:8" ht="12.75">
      <c r="A342" s="218">
        <f t="shared" si="10"/>
        <v>331</v>
      </c>
      <c r="B342" s="29" t="s">
        <v>161</v>
      </c>
      <c r="C342" s="30" t="s">
        <v>12</v>
      </c>
      <c r="D342" s="30" t="s">
        <v>32</v>
      </c>
      <c r="E342" s="30" t="s">
        <v>326</v>
      </c>
      <c r="F342" s="30" t="s">
        <v>88</v>
      </c>
      <c r="G342" s="31">
        <v>101530251.36</v>
      </c>
      <c r="H342" s="32">
        <f t="shared" si="11"/>
        <v>101530.25136</v>
      </c>
    </row>
    <row r="343" spans="1:8" ht="89.25">
      <c r="A343" s="218">
        <f t="shared" si="10"/>
        <v>332</v>
      </c>
      <c r="B343" s="29" t="s">
        <v>194</v>
      </c>
      <c r="C343" s="30" t="s">
        <v>12</v>
      </c>
      <c r="D343" s="30" t="s">
        <v>32</v>
      </c>
      <c r="E343" s="30" t="s">
        <v>327</v>
      </c>
      <c r="F343" s="30" t="s">
        <v>14</v>
      </c>
      <c r="G343" s="31">
        <v>6163504.52</v>
      </c>
      <c r="H343" s="32">
        <f t="shared" si="11"/>
        <v>6163.5045199999995</v>
      </c>
    </row>
    <row r="344" spans="1:8" ht="25.5">
      <c r="A344" s="218">
        <f t="shared" si="10"/>
        <v>333</v>
      </c>
      <c r="B344" s="29" t="s">
        <v>158</v>
      </c>
      <c r="C344" s="30" t="s">
        <v>12</v>
      </c>
      <c r="D344" s="30" t="s">
        <v>32</v>
      </c>
      <c r="E344" s="30" t="s">
        <v>327</v>
      </c>
      <c r="F344" s="30" t="s">
        <v>87</v>
      </c>
      <c r="G344" s="31">
        <v>6163504.52</v>
      </c>
      <c r="H344" s="32">
        <f t="shared" si="11"/>
        <v>6163.5045199999995</v>
      </c>
    </row>
    <row r="345" spans="1:8" ht="38.25">
      <c r="A345" s="218">
        <f t="shared" si="10"/>
        <v>334</v>
      </c>
      <c r="B345" s="29" t="s">
        <v>195</v>
      </c>
      <c r="C345" s="30" t="s">
        <v>12</v>
      </c>
      <c r="D345" s="30" t="s">
        <v>32</v>
      </c>
      <c r="E345" s="30" t="s">
        <v>328</v>
      </c>
      <c r="F345" s="30" t="s">
        <v>14</v>
      </c>
      <c r="G345" s="31">
        <v>47811719.77</v>
      </c>
      <c r="H345" s="32">
        <f t="shared" si="11"/>
        <v>47811.71977</v>
      </c>
    </row>
    <row r="346" spans="1:8" ht="12.75">
      <c r="A346" s="218">
        <f t="shared" si="10"/>
        <v>335</v>
      </c>
      <c r="B346" s="29" t="s">
        <v>161</v>
      </c>
      <c r="C346" s="30" t="s">
        <v>12</v>
      </c>
      <c r="D346" s="30" t="s">
        <v>32</v>
      </c>
      <c r="E346" s="30" t="s">
        <v>328</v>
      </c>
      <c r="F346" s="30" t="s">
        <v>88</v>
      </c>
      <c r="G346" s="31">
        <v>37500</v>
      </c>
      <c r="H346" s="32">
        <f t="shared" si="11"/>
        <v>37.5</v>
      </c>
    </row>
    <row r="347" spans="1:8" ht="25.5">
      <c r="A347" s="218">
        <f t="shared" si="10"/>
        <v>336</v>
      </c>
      <c r="B347" s="29" t="s">
        <v>158</v>
      </c>
      <c r="C347" s="30" t="s">
        <v>12</v>
      </c>
      <c r="D347" s="30" t="s">
        <v>32</v>
      </c>
      <c r="E347" s="30" t="s">
        <v>328</v>
      </c>
      <c r="F347" s="30" t="s">
        <v>87</v>
      </c>
      <c r="G347" s="31">
        <v>44859410.78</v>
      </c>
      <c r="H347" s="32">
        <f t="shared" si="11"/>
        <v>44859.41078</v>
      </c>
    </row>
    <row r="348" spans="1:8" ht="12.75">
      <c r="A348" s="218">
        <f t="shared" si="10"/>
        <v>337</v>
      </c>
      <c r="B348" s="29" t="s">
        <v>869</v>
      </c>
      <c r="C348" s="30" t="s">
        <v>12</v>
      </c>
      <c r="D348" s="30" t="s">
        <v>32</v>
      </c>
      <c r="E348" s="30" t="s">
        <v>328</v>
      </c>
      <c r="F348" s="30" t="s">
        <v>870</v>
      </c>
      <c r="G348" s="31">
        <v>4548.95</v>
      </c>
      <c r="H348" s="32">
        <f t="shared" si="11"/>
        <v>4.54895</v>
      </c>
    </row>
    <row r="349" spans="1:8" ht="12.75">
      <c r="A349" s="218">
        <f t="shared" si="10"/>
        <v>338</v>
      </c>
      <c r="B349" s="29" t="s">
        <v>162</v>
      </c>
      <c r="C349" s="30" t="s">
        <v>12</v>
      </c>
      <c r="D349" s="30" t="s">
        <v>32</v>
      </c>
      <c r="E349" s="30" t="s">
        <v>328</v>
      </c>
      <c r="F349" s="30" t="s">
        <v>89</v>
      </c>
      <c r="G349" s="31">
        <v>2910260.04</v>
      </c>
      <c r="H349" s="32">
        <f t="shared" si="11"/>
        <v>2910.26004</v>
      </c>
    </row>
    <row r="350" spans="1:8" ht="25.5">
      <c r="A350" s="218">
        <f t="shared" si="10"/>
        <v>339</v>
      </c>
      <c r="B350" s="29" t="s">
        <v>196</v>
      </c>
      <c r="C350" s="30" t="s">
        <v>12</v>
      </c>
      <c r="D350" s="30" t="s">
        <v>32</v>
      </c>
      <c r="E350" s="30" t="s">
        <v>329</v>
      </c>
      <c r="F350" s="30" t="s">
        <v>14</v>
      </c>
      <c r="G350" s="31">
        <v>5780755.47</v>
      </c>
      <c r="H350" s="32">
        <f t="shared" si="11"/>
        <v>5780.75547</v>
      </c>
    </row>
    <row r="351" spans="1:8" ht="25.5">
      <c r="A351" s="218">
        <f t="shared" si="10"/>
        <v>340</v>
      </c>
      <c r="B351" s="29" t="s">
        <v>158</v>
      </c>
      <c r="C351" s="30" t="s">
        <v>12</v>
      </c>
      <c r="D351" s="30" t="s">
        <v>32</v>
      </c>
      <c r="E351" s="30" t="s">
        <v>329</v>
      </c>
      <c r="F351" s="30" t="s">
        <v>87</v>
      </c>
      <c r="G351" s="31">
        <v>5780755.47</v>
      </c>
      <c r="H351" s="32">
        <f t="shared" si="11"/>
        <v>5780.75547</v>
      </c>
    </row>
    <row r="352" spans="1:8" ht="51">
      <c r="A352" s="218">
        <f t="shared" si="10"/>
        <v>341</v>
      </c>
      <c r="B352" s="29" t="s">
        <v>445</v>
      </c>
      <c r="C352" s="30" t="s">
        <v>12</v>
      </c>
      <c r="D352" s="30" t="s">
        <v>32</v>
      </c>
      <c r="E352" s="30" t="s">
        <v>330</v>
      </c>
      <c r="F352" s="30" t="s">
        <v>14</v>
      </c>
      <c r="G352" s="31">
        <v>7376196</v>
      </c>
      <c r="H352" s="32">
        <f t="shared" si="11"/>
        <v>7376.196</v>
      </c>
    </row>
    <row r="353" spans="1:8" ht="25.5">
      <c r="A353" s="218">
        <f t="shared" si="10"/>
        <v>342</v>
      </c>
      <c r="B353" s="29" t="s">
        <v>158</v>
      </c>
      <c r="C353" s="30" t="s">
        <v>12</v>
      </c>
      <c r="D353" s="30" t="s">
        <v>32</v>
      </c>
      <c r="E353" s="30" t="s">
        <v>330</v>
      </c>
      <c r="F353" s="30" t="s">
        <v>87</v>
      </c>
      <c r="G353" s="31">
        <v>7376196</v>
      </c>
      <c r="H353" s="32">
        <f t="shared" si="11"/>
        <v>7376.196</v>
      </c>
    </row>
    <row r="354" spans="1:8" ht="63.75">
      <c r="A354" s="218">
        <f t="shared" si="10"/>
        <v>343</v>
      </c>
      <c r="B354" s="29" t="s">
        <v>446</v>
      </c>
      <c r="C354" s="30" t="s">
        <v>12</v>
      </c>
      <c r="D354" s="30" t="s">
        <v>32</v>
      </c>
      <c r="E354" s="30" t="s">
        <v>331</v>
      </c>
      <c r="F354" s="30" t="s">
        <v>14</v>
      </c>
      <c r="G354" s="31">
        <v>10689899.84</v>
      </c>
      <c r="H354" s="32">
        <f t="shared" si="11"/>
        <v>10689.89984</v>
      </c>
    </row>
    <row r="355" spans="1:8" ht="25.5">
      <c r="A355" s="218">
        <f t="shared" si="10"/>
        <v>344</v>
      </c>
      <c r="B355" s="29" t="s">
        <v>158</v>
      </c>
      <c r="C355" s="30" t="s">
        <v>12</v>
      </c>
      <c r="D355" s="30" t="s">
        <v>32</v>
      </c>
      <c r="E355" s="30" t="s">
        <v>331</v>
      </c>
      <c r="F355" s="30" t="s">
        <v>87</v>
      </c>
      <c r="G355" s="31">
        <v>10689899.84</v>
      </c>
      <c r="H355" s="32">
        <f t="shared" si="11"/>
        <v>10689.89984</v>
      </c>
    </row>
    <row r="356" spans="1:8" ht="63.75">
      <c r="A356" s="218">
        <f t="shared" si="10"/>
        <v>345</v>
      </c>
      <c r="B356" s="29" t="s">
        <v>447</v>
      </c>
      <c r="C356" s="30" t="s">
        <v>12</v>
      </c>
      <c r="D356" s="30" t="s">
        <v>32</v>
      </c>
      <c r="E356" s="30" t="s">
        <v>448</v>
      </c>
      <c r="F356" s="30" t="s">
        <v>14</v>
      </c>
      <c r="G356" s="31">
        <v>634000</v>
      </c>
      <c r="H356" s="32">
        <f t="shared" si="11"/>
        <v>634</v>
      </c>
    </row>
    <row r="357" spans="1:8" ht="25.5">
      <c r="A357" s="218">
        <f t="shared" si="10"/>
        <v>346</v>
      </c>
      <c r="B357" s="29" t="s">
        <v>158</v>
      </c>
      <c r="C357" s="30" t="s">
        <v>12</v>
      </c>
      <c r="D357" s="30" t="s">
        <v>32</v>
      </c>
      <c r="E357" s="30" t="s">
        <v>448</v>
      </c>
      <c r="F357" s="30" t="s">
        <v>87</v>
      </c>
      <c r="G357" s="31">
        <v>634000</v>
      </c>
      <c r="H357" s="32">
        <f t="shared" si="11"/>
        <v>634</v>
      </c>
    </row>
    <row r="358" spans="1:8" ht="25.5">
      <c r="A358" s="218">
        <f t="shared" si="10"/>
        <v>347</v>
      </c>
      <c r="B358" s="29" t="s">
        <v>837</v>
      </c>
      <c r="C358" s="30" t="s">
        <v>12</v>
      </c>
      <c r="D358" s="30" t="s">
        <v>32</v>
      </c>
      <c r="E358" s="30" t="s">
        <v>831</v>
      </c>
      <c r="F358" s="30" t="s">
        <v>14</v>
      </c>
      <c r="G358" s="31">
        <v>16620000</v>
      </c>
      <c r="H358" s="32">
        <f t="shared" si="11"/>
        <v>16620</v>
      </c>
    </row>
    <row r="359" spans="1:8" ht="12.75">
      <c r="A359" s="218">
        <f t="shared" si="10"/>
        <v>348</v>
      </c>
      <c r="B359" s="29" t="s">
        <v>161</v>
      </c>
      <c r="C359" s="30" t="s">
        <v>12</v>
      </c>
      <c r="D359" s="30" t="s">
        <v>32</v>
      </c>
      <c r="E359" s="30" t="s">
        <v>831</v>
      </c>
      <c r="F359" s="30" t="s">
        <v>88</v>
      </c>
      <c r="G359" s="31">
        <v>16620000</v>
      </c>
      <c r="H359" s="32">
        <f t="shared" si="11"/>
        <v>16620</v>
      </c>
    </row>
    <row r="360" spans="1:8" ht="102">
      <c r="A360" s="218">
        <f t="shared" si="10"/>
        <v>349</v>
      </c>
      <c r="B360" s="29" t="s">
        <v>332</v>
      </c>
      <c r="C360" s="30" t="s">
        <v>12</v>
      </c>
      <c r="D360" s="30" t="s">
        <v>32</v>
      </c>
      <c r="E360" s="30" t="s">
        <v>333</v>
      </c>
      <c r="F360" s="30" t="s">
        <v>14</v>
      </c>
      <c r="G360" s="31">
        <v>230192000</v>
      </c>
      <c r="H360" s="32">
        <f t="shared" si="11"/>
        <v>230192</v>
      </c>
    </row>
    <row r="361" spans="1:8" ht="12.75">
      <c r="A361" s="218">
        <f t="shared" si="10"/>
        <v>350</v>
      </c>
      <c r="B361" s="29" t="s">
        <v>161</v>
      </c>
      <c r="C361" s="30" t="s">
        <v>12</v>
      </c>
      <c r="D361" s="30" t="s">
        <v>32</v>
      </c>
      <c r="E361" s="30" t="s">
        <v>333</v>
      </c>
      <c r="F361" s="30" t="s">
        <v>88</v>
      </c>
      <c r="G361" s="31">
        <v>230192000</v>
      </c>
      <c r="H361" s="32">
        <f t="shared" si="11"/>
        <v>230192</v>
      </c>
    </row>
    <row r="362" spans="1:8" ht="102">
      <c r="A362" s="218">
        <f t="shared" si="10"/>
        <v>351</v>
      </c>
      <c r="B362" s="29" t="s">
        <v>334</v>
      </c>
      <c r="C362" s="30" t="s">
        <v>12</v>
      </c>
      <c r="D362" s="30" t="s">
        <v>32</v>
      </c>
      <c r="E362" s="30" t="s">
        <v>335</v>
      </c>
      <c r="F362" s="30" t="s">
        <v>14</v>
      </c>
      <c r="G362" s="31">
        <v>9466000</v>
      </c>
      <c r="H362" s="32">
        <f t="shared" si="11"/>
        <v>9466</v>
      </c>
    </row>
    <row r="363" spans="1:8" ht="25.5">
      <c r="A363" s="218">
        <f t="shared" si="10"/>
        <v>352</v>
      </c>
      <c r="B363" s="29" t="s">
        <v>158</v>
      </c>
      <c r="C363" s="30" t="s">
        <v>12</v>
      </c>
      <c r="D363" s="30" t="s">
        <v>32</v>
      </c>
      <c r="E363" s="30" t="s">
        <v>335</v>
      </c>
      <c r="F363" s="30" t="s">
        <v>87</v>
      </c>
      <c r="G363" s="31">
        <v>9466000</v>
      </c>
      <c r="H363" s="32">
        <f t="shared" si="11"/>
        <v>9466</v>
      </c>
    </row>
    <row r="364" spans="1:8" ht="25.5">
      <c r="A364" s="218">
        <f t="shared" si="10"/>
        <v>353</v>
      </c>
      <c r="B364" s="29" t="s">
        <v>560</v>
      </c>
      <c r="C364" s="30" t="s">
        <v>12</v>
      </c>
      <c r="D364" s="30" t="s">
        <v>32</v>
      </c>
      <c r="E364" s="30" t="s">
        <v>561</v>
      </c>
      <c r="F364" s="30" t="s">
        <v>14</v>
      </c>
      <c r="G364" s="31">
        <v>17550704.6</v>
      </c>
      <c r="H364" s="32">
        <f t="shared" si="11"/>
        <v>17550.7046</v>
      </c>
    </row>
    <row r="365" spans="1:8" ht="25.5">
      <c r="A365" s="218">
        <f t="shared" si="10"/>
        <v>354</v>
      </c>
      <c r="B365" s="29" t="s">
        <v>158</v>
      </c>
      <c r="C365" s="30" t="s">
        <v>12</v>
      </c>
      <c r="D365" s="30" t="s">
        <v>32</v>
      </c>
      <c r="E365" s="30" t="s">
        <v>561</v>
      </c>
      <c r="F365" s="30" t="s">
        <v>87</v>
      </c>
      <c r="G365" s="31">
        <v>17550704.6</v>
      </c>
      <c r="H365" s="32">
        <f t="shared" si="11"/>
        <v>17550.7046</v>
      </c>
    </row>
    <row r="366" spans="1:8" ht="38.25">
      <c r="A366" s="218">
        <f t="shared" si="10"/>
        <v>355</v>
      </c>
      <c r="B366" s="29" t="s">
        <v>809</v>
      </c>
      <c r="C366" s="30" t="s">
        <v>12</v>
      </c>
      <c r="D366" s="30" t="s">
        <v>32</v>
      </c>
      <c r="E366" s="30" t="s">
        <v>810</v>
      </c>
      <c r="F366" s="30" t="s">
        <v>14</v>
      </c>
      <c r="G366" s="31">
        <v>15513600</v>
      </c>
      <c r="H366" s="32">
        <f t="shared" si="11"/>
        <v>15513.6</v>
      </c>
    </row>
    <row r="367" spans="1:8" ht="25.5">
      <c r="A367" s="218">
        <f t="shared" si="10"/>
        <v>356</v>
      </c>
      <c r="B367" s="29" t="s">
        <v>158</v>
      </c>
      <c r="C367" s="30" t="s">
        <v>12</v>
      </c>
      <c r="D367" s="30" t="s">
        <v>32</v>
      </c>
      <c r="E367" s="30" t="s">
        <v>810</v>
      </c>
      <c r="F367" s="30" t="s">
        <v>87</v>
      </c>
      <c r="G367" s="31">
        <v>15513600</v>
      </c>
      <c r="H367" s="32">
        <f t="shared" si="11"/>
        <v>15513.6</v>
      </c>
    </row>
    <row r="368" spans="1:8" ht="25.5">
      <c r="A368" s="218">
        <f t="shared" si="10"/>
        <v>357</v>
      </c>
      <c r="B368" s="29" t="s">
        <v>449</v>
      </c>
      <c r="C368" s="30" t="s">
        <v>12</v>
      </c>
      <c r="D368" s="30" t="s">
        <v>32</v>
      </c>
      <c r="E368" s="30" t="s">
        <v>562</v>
      </c>
      <c r="F368" s="30" t="s">
        <v>14</v>
      </c>
      <c r="G368" s="31">
        <v>9457265.83</v>
      </c>
      <c r="H368" s="32">
        <f t="shared" si="11"/>
        <v>9457.26583</v>
      </c>
    </row>
    <row r="369" spans="1:8" ht="25.5">
      <c r="A369" s="218">
        <f t="shared" si="10"/>
        <v>358</v>
      </c>
      <c r="B369" s="29" t="s">
        <v>158</v>
      </c>
      <c r="C369" s="30" t="s">
        <v>12</v>
      </c>
      <c r="D369" s="30" t="s">
        <v>32</v>
      </c>
      <c r="E369" s="30" t="s">
        <v>562</v>
      </c>
      <c r="F369" s="30" t="s">
        <v>87</v>
      </c>
      <c r="G369" s="31">
        <v>9457265.83</v>
      </c>
      <c r="H369" s="32">
        <f t="shared" si="11"/>
        <v>9457.26583</v>
      </c>
    </row>
    <row r="370" spans="1:8" ht="12.75">
      <c r="A370" s="218">
        <f t="shared" si="10"/>
        <v>359</v>
      </c>
      <c r="B370" s="29" t="s">
        <v>450</v>
      </c>
      <c r="C370" s="30" t="s">
        <v>12</v>
      </c>
      <c r="D370" s="30" t="s">
        <v>32</v>
      </c>
      <c r="E370" s="30" t="s">
        <v>563</v>
      </c>
      <c r="F370" s="30" t="s">
        <v>14</v>
      </c>
      <c r="G370" s="31">
        <v>17685350.66</v>
      </c>
      <c r="H370" s="32">
        <f t="shared" si="11"/>
        <v>17685.35066</v>
      </c>
    </row>
    <row r="371" spans="1:8" ht="25.5">
      <c r="A371" s="218">
        <f t="shared" si="10"/>
        <v>360</v>
      </c>
      <c r="B371" s="29" t="s">
        <v>158</v>
      </c>
      <c r="C371" s="30" t="s">
        <v>12</v>
      </c>
      <c r="D371" s="30" t="s">
        <v>32</v>
      </c>
      <c r="E371" s="30" t="s">
        <v>563</v>
      </c>
      <c r="F371" s="30" t="s">
        <v>87</v>
      </c>
      <c r="G371" s="31">
        <v>17685350.66</v>
      </c>
      <c r="H371" s="32">
        <f t="shared" si="11"/>
        <v>17685.35066</v>
      </c>
    </row>
    <row r="372" spans="1:8" ht="25.5">
      <c r="A372" s="218">
        <f t="shared" si="10"/>
        <v>361</v>
      </c>
      <c r="B372" s="29" t="s">
        <v>679</v>
      </c>
      <c r="C372" s="30" t="s">
        <v>12</v>
      </c>
      <c r="D372" s="30" t="s">
        <v>32</v>
      </c>
      <c r="E372" s="30" t="s">
        <v>680</v>
      </c>
      <c r="F372" s="30" t="s">
        <v>14</v>
      </c>
      <c r="G372" s="31">
        <v>1983300</v>
      </c>
      <c r="H372" s="32">
        <f t="shared" si="11"/>
        <v>1983.3</v>
      </c>
    </row>
    <row r="373" spans="1:8" ht="25.5">
      <c r="A373" s="218">
        <f t="shared" si="10"/>
        <v>362</v>
      </c>
      <c r="B373" s="29" t="s">
        <v>158</v>
      </c>
      <c r="C373" s="30" t="s">
        <v>12</v>
      </c>
      <c r="D373" s="30" t="s">
        <v>32</v>
      </c>
      <c r="E373" s="30" t="s">
        <v>680</v>
      </c>
      <c r="F373" s="30" t="s">
        <v>87</v>
      </c>
      <c r="G373" s="31">
        <v>1983300</v>
      </c>
      <c r="H373" s="32">
        <f t="shared" si="11"/>
        <v>1983.3</v>
      </c>
    </row>
    <row r="374" spans="1:8" ht="38.25">
      <c r="A374" s="218">
        <f t="shared" si="10"/>
        <v>363</v>
      </c>
      <c r="B374" s="29" t="s">
        <v>710</v>
      </c>
      <c r="C374" s="30" t="s">
        <v>12</v>
      </c>
      <c r="D374" s="30" t="s">
        <v>32</v>
      </c>
      <c r="E374" s="30" t="s">
        <v>711</v>
      </c>
      <c r="F374" s="30" t="s">
        <v>14</v>
      </c>
      <c r="G374" s="31">
        <v>1983300</v>
      </c>
      <c r="H374" s="32">
        <f t="shared" si="11"/>
        <v>1983.3</v>
      </c>
    </row>
    <row r="375" spans="1:8" ht="25.5">
      <c r="A375" s="218">
        <f t="shared" si="10"/>
        <v>364</v>
      </c>
      <c r="B375" s="29" t="s">
        <v>158</v>
      </c>
      <c r="C375" s="30" t="s">
        <v>12</v>
      </c>
      <c r="D375" s="30" t="s">
        <v>32</v>
      </c>
      <c r="E375" s="30" t="s">
        <v>711</v>
      </c>
      <c r="F375" s="30" t="s">
        <v>87</v>
      </c>
      <c r="G375" s="31">
        <v>1983300</v>
      </c>
      <c r="H375" s="32">
        <f t="shared" si="11"/>
        <v>1983.3</v>
      </c>
    </row>
    <row r="376" spans="1:8" ht="38.25">
      <c r="A376" s="218">
        <f t="shared" si="10"/>
        <v>365</v>
      </c>
      <c r="B376" s="29" t="s">
        <v>564</v>
      </c>
      <c r="C376" s="30" t="s">
        <v>12</v>
      </c>
      <c r="D376" s="30" t="s">
        <v>32</v>
      </c>
      <c r="E376" s="30" t="s">
        <v>565</v>
      </c>
      <c r="F376" s="30" t="s">
        <v>14</v>
      </c>
      <c r="G376" s="31">
        <v>3000000</v>
      </c>
      <c r="H376" s="32">
        <f t="shared" si="11"/>
        <v>3000</v>
      </c>
    </row>
    <row r="377" spans="1:8" ht="25.5">
      <c r="A377" s="218">
        <f t="shared" si="10"/>
        <v>366</v>
      </c>
      <c r="B377" s="29" t="s">
        <v>158</v>
      </c>
      <c r="C377" s="30" t="s">
        <v>12</v>
      </c>
      <c r="D377" s="30" t="s">
        <v>32</v>
      </c>
      <c r="E377" s="30" t="s">
        <v>565</v>
      </c>
      <c r="F377" s="30" t="s">
        <v>87</v>
      </c>
      <c r="G377" s="31">
        <v>3000000</v>
      </c>
      <c r="H377" s="32">
        <f t="shared" si="11"/>
        <v>3000</v>
      </c>
    </row>
    <row r="378" spans="1:8" ht="12.75">
      <c r="A378" s="218">
        <f t="shared" si="10"/>
        <v>367</v>
      </c>
      <c r="B378" s="29" t="s">
        <v>557</v>
      </c>
      <c r="C378" s="30" t="s">
        <v>12</v>
      </c>
      <c r="D378" s="30" t="s">
        <v>32</v>
      </c>
      <c r="E378" s="30" t="s">
        <v>340</v>
      </c>
      <c r="F378" s="30" t="s">
        <v>14</v>
      </c>
      <c r="G378" s="31">
        <v>255500</v>
      </c>
      <c r="H378" s="32">
        <f t="shared" si="11"/>
        <v>255.5</v>
      </c>
    </row>
    <row r="379" spans="1:8" ht="76.5">
      <c r="A379" s="218">
        <f t="shared" si="10"/>
        <v>368</v>
      </c>
      <c r="B379" s="29" t="s">
        <v>566</v>
      </c>
      <c r="C379" s="30" t="s">
        <v>12</v>
      </c>
      <c r="D379" s="30" t="s">
        <v>32</v>
      </c>
      <c r="E379" s="30" t="s">
        <v>342</v>
      </c>
      <c r="F379" s="30" t="s">
        <v>14</v>
      </c>
      <c r="G379" s="31">
        <v>255500</v>
      </c>
      <c r="H379" s="32">
        <f t="shared" si="11"/>
        <v>255.5</v>
      </c>
    </row>
    <row r="380" spans="1:8" ht="25.5">
      <c r="A380" s="218">
        <f t="shared" si="10"/>
        <v>369</v>
      </c>
      <c r="B380" s="29" t="s">
        <v>158</v>
      </c>
      <c r="C380" s="30" t="s">
        <v>12</v>
      </c>
      <c r="D380" s="30" t="s">
        <v>32</v>
      </c>
      <c r="E380" s="30" t="s">
        <v>342</v>
      </c>
      <c r="F380" s="30" t="s">
        <v>87</v>
      </c>
      <c r="G380" s="31">
        <v>255500</v>
      </c>
      <c r="H380" s="32">
        <f t="shared" si="11"/>
        <v>255.5</v>
      </c>
    </row>
    <row r="381" spans="1:8" ht="12.75">
      <c r="A381" s="218">
        <f t="shared" si="10"/>
        <v>370</v>
      </c>
      <c r="B381" s="29" t="s">
        <v>95</v>
      </c>
      <c r="C381" s="30" t="s">
        <v>12</v>
      </c>
      <c r="D381" s="30" t="s">
        <v>32</v>
      </c>
      <c r="E381" s="30" t="s">
        <v>262</v>
      </c>
      <c r="F381" s="30" t="s">
        <v>14</v>
      </c>
      <c r="G381" s="31">
        <v>2050000</v>
      </c>
      <c r="H381" s="32">
        <f t="shared" si="11"/>
        <v>2050</v>
      </c>
    </row>
    <row r="382" spans="1:8" ht="63.75">
      <c r="A382" s="218">
        <f t="shared" si="10"/>
        <v>371</v>
      </c>
      <c r="B382" s="29" t="s">
        <v>1234</v>
      </c>
      <c r="C382" s="30" t="s">
        <v>12</v>
      </c>
      <c r="D382" s="30" t="s">
        <v>32</v>
      </c>
      <c r="E382" s="30" t="s">
        <v>1213</v>
      </c>
      <c r="F382" s="30" t="s">
        <v>14</v>
      </c>
      <c r="G382" s="31">
        <v>2050000</v>
      </c>
      <c r="H382" s="32">
        <f t="shared" si="11"/>
        <v>2050</v>
      </c>
    </row>
    <row r="383" spans="1:8" ht="12.75">
      <c r="A383" s="218">
        <f t="shared" si="10"/>
        <v>372</v>
      </c>
      <c r="B383" s="29" t="s">
        <v>161</v>
      </c>
      <c r="C383" s="30" t="s">
        <v>12</v>
      </c>
      <c r="D383" s="30" t="s">
        <v>32</v>
      </c>
      <c r="E383" s="30" t="s">
        <v>1213</v>
      </c>
      <c r="F383" s="30" t="s">
        <v>88</v>
      </c>
      <c r="G383" s="31">
        <v>2050000</v>
      </c>
      <c r="H383" s="32">
        <f t="shared" si="11"/>
        <v>2050</v>
      </c>
    </row>
    <row r="384" spans="1:8" ht="12.75">
      <c r="A384" s="218">
        <f t="shared" si="10"/>
        <v>373</v>
      </c>
      <c r="B384" s="29" t="s">
        <v>336</v>
      </c>
      <c r="C384" s="30" t="s">
        <v>12</v>
      </c>
      <c r="D384" s="30" t="s">
        <v>33</v>
      </c>
      <c r="E384" s="30" t="s">
        <v>261</v>
      </c>
      <c r="F384" s="30" t="s">
        <v>14</v>
      </c>
      <c r="G384" s="31">
        <v>2350337.16</v>
      </c>
      <c r="H384" s="32">
        <f t="shared" si="11"/>
        <v>2350.33716</v>
      </c>
    </row>
    <row r="385" spans="1:8" ht="25.5">
      <c r="A385" s="218">
        <f t="shared" si="10"/>
        <v>374</v>
      </c>
      <c r="B385" s="29" t="s">
        <v>554</v>
      </c>
      <c r="C385" s="30" t="s">
        <v>12</v>
      </c>
      <c r="D385" s="30" t="s">
        <v>33</v>
      </c>
      <c r="E385" s="30" t="s">
        <v>315</v>
      </c>
      <c r="F385" s="30" t="s">
        <v>14</v>
      </c>
      <c r="G385" s="31">
        <v>2350337.16</v>
      </c>
      <c r="H385" s="32">
        <f t="shared" si="11"/>
        <v>2350.33716</v>
      </c>
    </row>
    <row r="386" spans="1:8" ht="25.5">
      <c r="A386" s="218">
        <f t="shared" si="10"/>
        <v>375</v>
      </c>
      <c r="B386" s="29" t="s">
        <v>567</v>
      </c>
      <c r="C386" s="30" t="s">
        <v>12</v>
      </c>
      <c r="D386" s="30" t="s">
        <v>33</v>
      </c>
      <c r="E386" s="30" t="s">
        <v>337</v>
      </c>
      <c r="F386" s="30" t="s">
        <v>14</v>
      </c>
      <c r="G386" s="31">
        <v>2050337.16</v>
      </c>
      <c r="H386" s="32">
        <f t="shared" si="11"/>
        <v>2050.33716</v>
      </c>
    </row>
    <row r="387" spans="1:8" ht="25.5">
      <c r="A387" s="218">
        <f t="shared" si="10"/>
        <v>376</v>
      </c>
      <c r="B387" s="29" t="s">
        <v>198</v>
      </c>
      <c r="C387" s="30" t="s">
        <v>12</v>
      </c>
      <c r="D387" s="30" t="s">
        <v>33</v>
      </c>
      <c r="E387" s="30" t="s">
        <v>339</v>
      </c>
      <c r="F387" s="30" t="s">
        <v>14</v>
      </c>
      <c r="G387" s="31">
        <v>2050337.16</v>
      </c>
      <c r="H387" s="32">
        <f t="shared" si="11"/>
        <v>2050.33716</v>
      </c>
    </row>
    <row r="388" spans="1:8" ht="12.75">
      <c r="A388" s="218">
        <f t="shared" si="10"/>
        <v>377</v>
      </c>
      <c r="B388" s="29" t="s">
        <v>161</v>
      </c>
      <c r="C388" s="30" t="s">
        <v>12</v>
      </c>
      <c r="D388" s="30" t="s">
        <v>33</v>
      </c>
      <c r="E388" s="30" t="s">
        <v>339</v>
      </c>
      <c r="F388" s="30" t="s">
        <v>88</v>
      </c>
      <c r="G388" s="31">
        <v>2050337.16</v>
      </c>
      <c r="H388" s="32">
        <f t="shared" si="11"/>
        <v>2050.33716</v>
      </c>
    </row>
    <row r="389" spans="1:8" ht="38.25">
      <c r="A389" s="218">
        <f t="shared" si="10"/>
        <v>378</v>
      </c>
      <c r="B389" s="29" t="s">
        <v>569</v>
      </c>
      <c r="C389" s="30" t="s">
        <v>12</v>
      </c>
      <c r="D389" s="30" t="s">
        <v>33</v>
      </c>
      <c r="E389" s="30" t="s">
        <v>343</v>
      </c>
      <c r="F389" s="30" t="s">
        <v>14</v>
      </c>
      <c r="G389" s="31">
        <v>300000</v>
      </c>
      <c r="H389" s="32">
        <f t="shared" si="11"/>
        <v>300</v>
      </c>
    </row>
    <row r="390" spans="1:8" ht="25.5">
      <c r="A390" s="218">
        <f t="shared" si="10"/>
        <v>379</v>
      </c>
      <c r="B390" s="29" t="s">
        <v>199</v>
      </c>
      <c r="C390" s="30" t="s">
        <v>12</v>
      </c>
      <c r="D390" s="30" t="s">
        <v>33</v>
      </c>
      <c r="E390" s="30" t="s">
        <v>570</v>
      </c>
      <c r="F390" s="30" t="s">
        <v>14</v>
      </c>
      <c r="G390" s="31">
        <v>300000</v>
      </c>
      <c r="H390" s="32">
        <f t="shared" si="11"/>
        <v>300</v>
      </c>
    </row>
    <row r="391" spans="1:8" ht="25.5">
      <c r="A391" s="218">
        <f t="shared" si="10"/>
        <v>380</v>
      </c>
      <c r="B391" s="29" t="s">
        <v>158</v>
      </c>
      <c r="C391" s="30" t="s">
        <v>12</v>
      </c>
      <c r="D391" s="30" t="s">
        <v>33</v>
      </c>
      <c r="E391" s="30" t="s">
        <v>570</v>
      </c>
      <c r="F391" s="30" t="s">
        <v>87</v>
      </c>
      <c r="G391" s="31">
        <v>300000</v>
      </c>
      <c r="H391" s="32">
        <f t="shared" si="11"/>
        <v>300</v>
      </c>
    </row>
    <row r="392" spans="1:8" ht="12.75">
      <c r="A392" s="218">
        <f t="shared" si="10"/>
        <v>381</v>
      </c>
      <c r="B392" s="29" t="s">
        <v>249</v>
      </c>
      <c r="C392" s="30" t="s">
        <v>12</v>
      </c>
      <c r="D392" s="30" t="s">
        <v>34</v>
      </c>
      <c r="E392" s="30" t="s">
        <v>261</v>
      </c>
      <c r="F392" s="30" t="s">
        <v>14</v>
      </c>
      <c r="G392" s="31">
        <v>45135327.11</v>
      </c>
      <c r="H392" s="32">
        <f t="shared" si="11"/>
        <v>45135.32711</v>
      </c>
    </row>
    <row r="393" spans="1:8" ht="25.5">
      <c r="A393" s="218">
        <f t="shared" si="10"/>
        <v>382</v>
      </c>
      <c r="B393" s="29" t="s">
        <v>554</v>
      </c>
      <c r="C393" s="30" t="s">
        <v>12</v>
      </c>
      <c r="D393" s="30" t="s">
        <v>34</v>
      </c>
      <c r="E393" s="30" t="s">
        <v>315</v>
      </c>
      <c r="F393" s="30" t="s">
        <v>14</v>
      </c>
      <c r="G393" s="31">
        <v>38871508.16</v>
      </c>
      <c r="H393" s="32">
        <f t="shared" si="11"/>
        <v>38871.50816</v>
      </c>
    </row>
    <row r="394" spans="1:8" ht="25.5">
      <c r="A394" s="218">
        <f t="shared" si="10"/>
        <v>383</v>
      </c>
      <c r="B394" s="29" t="s">
        <v>559</v>
      </c>
      <c r="C394" s="30" t="s">
        <v>12</v>
      </c>
      <c r="D394" s="30" t="s">
        <v>34</v>
      </c>
      <c r="E394" s="30" t="s">
        <v>325</v>
      </c>
      <c r="F394" s="30" t="s">
        <v>14</v>
      </c>
      <c r="G394" s="31">
        <v>4464800</v>
      </c>
      <c r="H394" s="32">
        <f t="shared" si="11"/>
        <v>4464.8</v>
      </c>
    </row>
    <row r="395" spans="1:8" ht="51">
      <c r="A395" s="218">
        <f t="shared" si="10"/>
        <v>384</v>
      </c>
      <c r="B395" s="29" t="s">
        <v>811</v>
      </c>
      <c r="C395" s="30" t="s">
        <v>12</v>
      </c>
      <c r="D395" s="30" t="s">
        <v>34</v>
      </c>
      <c r="E395" s="30" t="s">
        <v>812</v>
      </c>
      <c r="F395" s="30" t="s">
        <v>14</v>
      </c>
      <c r="G395" s="31">
        <v>4464800</v>
      </c>
      <c r="H395" s="32">
        <f t="shared" si="11"/>
        <v>4464.8</v>
      </c>
    </row>
    <row r="396" spans="1:8" ht="12.75">
      <c r="A396" s="218">
        <f t="shared" si="10"/>
        <v>385</v>
      </c>
      <c r="B396" s="29" t="s">
        <v>161</v>
      </c>
      <c r="C396" s="30" t="s">
        <v>12</v>
      </c>
      <c r="D396" s="30" t="s">
        <v>34</v>
      </c>
      <c r="E396" s="30" t="s">
        <v>812</v>
      </c>
      <c r="F396" s="30" t="s">
        <v>88</v>
      </c>
      <c r="G396" s="31">
        <v>4464800</v>
      </c>
      <c r="H396" s="32">
        <f t="shared" si="11"/>
        <v>4464.8</v>
      </c>
    </row>
    <row r="397" spans="1:8" ht="25.5">
      <c r="A397" s="218">
        <f aca="true" t="shared" si="12" ref="A397:A460">1+A396</f>
        <v>386</v>
      </c>
      <c r="B397" s="29" t="s">
        <v>567</v>
      </c>
      <c r="C397" s="30" t="s">
        <v>12</v>
      </c>
      <c r="D397" s="30" t="s">
        <v>34</v>
      </c>
      <c r="E397" s="30" t="s">
        <v>337</v>
      </c>
      <c r="F397" s="30" t="s">
        <v>14</v>
      </c>
      <c r="G397" s="31">
        <v>21662679.84</v>
      </c>
      <c r="H397" s="32">
        <f aca="true" t="shared" si="13" ref="H397:H460">G397/1000</f>
        <v>21662.67984</v>
      </c>
    </row>
    <row r="398" spans="1:8" ht="25.5">
      <c r="A398" s="218">
        <f t="shared" si="12"/>
        <v>387</v>
      </c>
      <c r="B398" s="29" t="s">
        <v>197</v>
      </c>
      <c r="C398" s="30" t="s">
        <v>12</v>
      </c>
      <c r="D398" s="30" t="s">
        <v>34</v>
      </c>
      <c r="E398" s="30" t="s">
        <v>338</v>
      </c>
      <c r="F398" s="30" t="s">
        <v>14</v>
      </c>
      <c r="G398" s="31">
        <v>10373379.84</v>
      </c>
      <c r="H398" s="32">
        <f t="shared" si="13"/>
        <v>10373.37984</v>
      </c>
    </row>
    <row r="399" spans="1:8" ht="25.5">
      <c r="A399" s="218">
        <f t="shared" si="12"/>
        <v>388</v>
      </c>
      <c r="B399" s="29" t="s">
        <v>158</v>
      </c>
      <c r="C399" s="30" t="s">
        <v>12</v>
      </c>
      <c r="D399" s="30" t="s">
        <v>34</v>
      </c>
      <c r="E399" s="30" t="s">
        <v>338</v>
      </c>
      <c r="F399" s="30" t="s">
        <v>87</v>
      </c>
      <c r="G399" s="31">
        <v>10373379.84</v>
      </c>
      <c r="H399" s="32">
        <f t="shared" si="13"/>
        <v>10373.37984</v>
      </c>
    </row>
    <row r="400" spans="1:8" ht="38.25">
      <c r="A400" s="218">
        <f t="shared" si="12"/>
        <v>389</v>
      </c>
      <c r="B400" s="29" t="s">
        <v>838</v>
      </c>
      <c r="C400" s="30" t="s">
        <v>12</v>
      </c>
      <c r="D400" s="30" t="s">
        <v>34</v>
      </c>
      <c r="E400" s="30" t="s">
        <v>833</v>
      </c>
      <c r="F400" s="30" t="s">
        <v>14</v>
      </c>
      <c r="G400" s="31">
        <v>1813000</v>
      </c>
      <c r="H400" s="32">
        <f t="shared" si="13"/>
        <v>1813</v>
      </c>
    </row>
    <row r="401" spans="1:8" ht="25.5">
      <c r="A401" s="218">
        <f t="shared" si="12"/>
        <v>390</v>
      </c>
      <c r="B401" s="29" t="s">
        <v>158</v>
      </c>
      <c r="C401" s="30" t="s">
        <v>12</v>
      </c>
      <c r="D401" s="30" t="s">
        <v>34</v>
      </c>
      <c r="E401" s="30" t="s">
        <v>833</v>
      </c>
      <c r="F401" s="30" t="s">
        <v>87</v>
      </c>
      <c r="G401" s="31">
        <v>1813000</v>
      </c>
      <c r="H401" s="32">
        <f t="shared" si="13"/>
        <v>1813</v>
      </c>
    </row>
    <row r="402" spans="1:8" ht="89.25">
      <c r="A402" s="218">
        <f t="shared" si="12"/>
        <v>391</v>
      </c>
      <c r="B402" s="29" t="s">
        <v>712</v>
      </c>
      <c r="C402" s="30" t="s">
        <v>12</v>
      </c>
      <c r="D402" s="30" t="s">
        <v>34</v>
      </c>
      <c r="E402" s="30" t="s">
        <v>413</v>
      </c>
      <c r="F402" s="30" t="s">
        <v>14</v>
      </c>
      <c r="G402" s="31">
        <v>1021800</v>
      </c>
      <c r="H402" s="32">
        <f t="shared" si="13"/>
        <v>1021.8</v>
      </c>
    </row>
    <row r="403" spans="1:8" ht="25.5">
      <c r="A403" s="218">
        <f t="shared" si="12"/>
        <v>392</v>
      </c>
      <c r="B403" s="29" t="s">
        <v>158</v>
      </c>
      <c r="C403" s="30" t="s">
        <v>12</v>
      </c>
      <c r="D403" s="30" t="s">
        <v>34</v>
      </c>
      <c r="E403" s="30" t="s">
        <v>413</v>
      </c>
      <c r="F403" s="30" t="s">
        <v>87</v>
      </c>
      <c r="G403" s="31">
        <v>1021800</v>
      </c>
      <c r="H403" s="32">
        <f t="shared" si="13"/>
        <v>1021.8</v>
      </c>
    </row>
    <row r="404" spans="1:8" ht="51">
      <c r="A404" s="218">
        <f t="shared" si="12"/>
        <v>393</v>
      </c>
      <c r="B404" s="29" t="s">
        <v>713</v>
      </c>
      <c r="C404" s="30" t="s">
        <v>12</v>
      </c>
      <c r="D404" s="30" t="s">
        <v>34</v>
      </c>
      <c r="E404" s="30" t="s">
        <v>568</v>
      </c>
      <c r="F404" s="30" t="s">
        <v>14</v>
      </c>
      <c r="G404" s="31">
        <v>8454500</v>
      </c>
      <c r="H404" s="32">
        <f t="shared" si="13"/>
        <v>8454.5</v>
      </c>
    </row>
    <row r="405" spans="1:8" ht="25.5">
      <c r="A405" s="218">
        <f t="shared" si="12"/>
        <v>394</v>
      </c>
      <c r="B405" s="29" t="s">
        <v>158</v>
      </c>
      <c r="C405" s="30" t="s">
        <v>12</v>
      </c>
      <c r="D405" s="30" t="s">
        <v>34</v>
      </c>
      <c r="E405" s="30" t="s">
        <v>568</v>
      </c>
      <c r="F405" s="30" t="s">
        <v>87</v>
      </c>
      <c r="G405" s="31">
        <v>8454500</v>
      </c>
      <c r="H405" s="32">
        <f t="shared" si="13"/>
        <v>8454.5</v>
      </c>
    </row>
    <row r="406" spans="1:8" ht="38.25">
      <c r="A406" s="218">
        <f t="shared" si="12"/>
        <v>395</v>
      </c>
      <c r="B406" s="29" t="s">
        <v>571</v>
      </c>
      <c r="C406" s="30" t="s">
        <v>12</v>
      </c>
      <c r="D406" s="30" t="s">
        <v>34</v>
      </c>
      <c r="E406" s="30" t="s">
        <v>572</v>
      </c>
      <c r="F406" s="30" t="s">
        <v>14</v>
      </c>
      <c r="G406" s="31">
        <v>12744028.32</v>
      </c>
      <c r="H406" s="32">
        <f t="shared" si="13"/>
        <v>12744.02832</v>
      </c>
    </row>
    <row r="407" spans="1:8" ht="51">
      <c r="A407" s="218">
        <f t="shared" si="12"/>
        <v>396</v>
      </c>
      <c r="B407" s="29" t="s">
        <v>200</v>
      </c>
      <c r="C407" s="30" t="s">
        <v>12</v>
      </c>
      <c r="D407" s="30" t="s">
        <v>34</v>
      </c>
      <c r="E407" s="30" t="s">
        <v>573</v>
      </c>
      <c r="F407" s="30" t="s">
        <v>14</v>
      </c>
      <c r="G407" s="31">
        <v>5245512.82</v>
      </c>
      <c r="H407" s="32">
        <f t="shared" si="13"/>
        <v>5245.51282</v>
      </c>
    </row>
    <row r="408" spans="1:8" ht="12.75">
      <c r="A408" s="218">
        <f t="shared" si="12"/>
        <v>397</v>
      </c>
      <c r="B408" s="29" t="s">
        <v>161</v>
      </c>
      <c r="C408" s="30" t="s">
        <v>12</v>
      </c>
      <c r="D408" s="30" t="s">
        <v>34</v>
      </c>
      <c r="E408" s="30" t="s">
        <v>573</v>
      </c>
      <c r="F408" s="30" t="s">
        <v>88</v>
      </c>
      <c r="G408" s="31">
        <v>4216936.82</v>
      </c>
      <c r="H408" s="32">
        <f t="shared" si="13"/>
        <v>4216.93682</v>
      </c>
    </row>
    <row r="409" spans="1:8" ht="25.5">
      <c r="A409" s="218">
        <f t="shared" si="12"/>
        <v>398</v>
      </c>
      <c r="B409" s="29" t="s">
        <v>158</v>
      </c>
      <c r="C409" s="30" t="s">
        <v>12</v>
      </c>
      <c r="D409" s="30" t="s">
        <v>34</v>
      </c>
      <c r="E409" s="30" t="s">
        <v>573</v>
      </c>
      <c r="F409" s="30" t="s">
        <v>87</v>
      </c>
      <c r="G409" s="31">
        <v>977076</v>
      </c>
      <c r="H409" s="32">
        <f t="shared" si="13"/>
        <v>977.076</v>
      </c>
    </row>
    <row r="410" spans="1:8" ht="12.75">
      <c r="A410" s="218">
        <f t="shared" si="12"/>
        <v>399</v>
      </c>
      <c r="B410" s="29" t="s">
        <v>451</v>
      </c>
      <c r="C410" s="30" t="s">
        <v>12</v>
      </c>
      <c r="D410" s="30" t="s">
        <v>34</v>
      </c>
      <c r="E410" s="30" t="s">
        <v>573</v>
      </c>
      <c r="F410" s="30" t="s">
        <v>452</v>
      </c>
      <c r="G410" s="31">
        <v>50000</v>
      </c>
      <c r="H410" s="32">
        <f t="shared" si="13"/>
        <v>50</v>
      </c>
    </row>
    <row r="411" spans="1:8" ht="12.75">
      <c r="A411" s="218">
        <f t="shared" si="12"/>
        <v>400</v>
      </c>
      <c r="B411" s="29" t="s">
        <v>162</v>
      </c>
      <c r="C411" s="30" t="s">
        <v>12</v>
      </c>
      <c r="D411" s="30" t="s">
        <v>34</v>
      </c>
      <c r="E411" s="30" t="s">
        <v>573</v>
      </c>
      <c r="F411" s="30" t="s">
        <v>89</v>
      </c>
      <c r="G411" s="31">
        <v>1500</v>
      </c>
      <c r="H411" s="32">
        <f t="shared" si="13"/>
        <v>1.5</v>
      </c>
    </row>
    <row r="412" spans="1:8" ht="51">
      <c r="A412" s="218">
        <f t="shared" si="12"/>
        <v>401</v>
      </c>
      <c r="B412" s="29" t="s">
        <v>574</v>
      </c>
      <c r="C412" s="30" t="s">
        <v>12</v>
      </c>
      <c r="D412" s="30" t="s">
        <v>34</v>
      </c>
      <c r="E412" s="30" t="s">
        <v>575</v>
      </c>
      <c r="F412" s="30" t="s">
        <v>14</v>
      </c>
      <c r="G412" s="31">
        <v>423851.76</v>
      </c>
      <c r="H412" s="32">
        <f t="shared" si="13"/>
        <v>423.85176</v>
      </c>
    </row>
    <row r="413" spans="1:8" ht="25.5">
      <c r="A413" s="218">
        <f t="shared" si="12"/>
        <v>402</v>
      </c>
      <c r="B413" s="29" t="s">
        <v>158</v>
      </c>
      <c r="C413" s="30" t="s">
        <v>12</v>
      </c>
      <c r="D413" s="30" t="s">
        <v>34</v>
      </c>
      <c r="E413" s="30" t="s">
        <v>575</v>
      </c>
      <c r="F413" s="30" t="s">
        <v>87</v>
      </c>
      <c r="G413" s="31">
        <v>353851.76</v>
      </c>
      <c r="H413" s="32">
        <f t="shared" si="13"/>
        <v>353.85176</v>
      </c>
    </row>
    <row r="414" spans="1:8" ht="12.75">
      <c r="A414" s="218">
        <f t="shared" si="12"/>
        <v>403</v>
      </c>
      <c r="B414" s="29" t="s">
        <v>266</v>
      </c>
      <c r="C414" s="30" t="s">
        <v>12</v>
      </c>
      <c r="D414" s="30" t="s">
        <v>34</v>
      </c>
      <c r="E414" s="30" t="s">
        <v>575</v>
      </c>
      <c r="F414" s="30" t="s">
        <v>267</v>
      </c>
      <c r="G414" s="31">
        <v>70000</v>
      </c>
      <c r="H414" s="32">
        <f t="shared" si="13"/>
        <v>70</v>
      </c>
    </row>
    <row r="415" spans="1:8" ht="38.25">
      <c r="A415" s="218">
        <f t="shared" si="12"/>
        <v>404</v>
      </c>
      <c r="B415" s="29" t="s">
        <v>871</v>
      </c>
      <c r="C415" s="30" t="s">
        <v>12</v>
      </c>
      <c r="D415" s="30" t="s">
        <v>34</v>
      </c>
      <c r="E415" s="30" t="s">
        <v>872</v>
      </c>
      <c r="F415" s="30" t="s">
        <v>14</v>
      </c>
      <c r="G415" s="31">
        <v>7074663.74</v>
      </c>
      <c r="H415" s="32">
        <f t="shared" si="13"/>
        <v>7074.66374</v>
      </c>
    </row>
    <row r="416" spans="1:8" ht="12.75">
      <c r="A416" s="218">
        <f t="shared" si="12"/>
        <v>405</v>
      </c>
      <c r="B416" s="29" t="s">
        <v>161</v>
      </c>
      <c r="C416" s="30" t="s">
        <v>12</v>
      </c>
      <c r="D416" s="30" t="s">
        <v>34</v>
      </c>
      <c r="E416" s="30" t="s">
        <v>872</v>
      </c>
      <c r="F416" s="30" t="s">
        <v>88</v>
      </c>
      <c r="G416" s="31">
        <v>6512625.74</v>
      </c>
      <c r="H416" s="32">
        <f t="shared" si="13"/>
        <v>6512.62574</v>
      </c>
    </row>
    <row r="417" spans="1:8" ht="25.5">
      <c r="A417" s="218">
        <f t="shared" si="12"/>
        <v>406</v>
      </c>
      <c r="B417" s="29" t="s">
        <v>158</v>
      </c>
      <c r="C417" s="30" t="s">
        <v>12</v>
      </c>
      <c r="D417" s="30" t="s">
        <v>34</v>
      </c>
      <c r="E417" s="30" t="s">
        <v>872</v>
      </c>
      <c r="F417" s="30" t="s">
        <v>87</v>
      </c>
      <c r="G417" s="31">
        <v>562038</v>
      </c>
      <c r="H417" s="32">
        <f t="shared" si="13"/>
        <v>562.038</v>
      </c>
    </row>
    <row r="418" spans="1:8" ht="38.25">
      <c r="A418" s="218">
        <f t="shared" si="12"/>
        <v>407</v>
      </c>
      <c r="B418" s="29" t="s">
        <v>475</v>
      </c>
      <c r="C418" s="30" t="s">
        <v>12</v>
      </c>
      <c r="D418" s="30" t="s">
        <v>34</v>
      </c>
      <c r="E418" s="30" t="s">
        <v>264</v>
      </c>
      <c r="F418" s="30" t="s">
        <v>14</v>
      </c>
      <c r="G418" s="31">
        <v>6263818.95</v>
      </c>
      <c r="H418" s="32">
        <f t="shared" si="13"/>
        <v>6263.81895</v>
      </c>
    </row>
    <row r="419" spans="1:8" ht="25.5">
      <c r="A419" s="218">
        <f t="shared" si="12"/>
        <v>408</v>
      </c>
      <c r="B419" s="29" t="s">
        <v>157</v>
      </c>
      <c r="C419" s="30" t="s">
        <v>12</v>
      </c>
      <c r="D419" s="30" t="s">
        <v>34</v>
      </c>
      <c r="E419" s="30" t="s">
        <v>477</v>
      </c>
      <c r="F419" s="30" t="s">
        <v>14</v>
      </c>
      <c r="G419" s="31">
        <v>6263818.95</v>
      </c>
      <c r="H419" s="32">
        <f t="shared" si="13"/>
        <v>6263.81895</v>
      </c>
    </row>
    <row r="420" spans="1:8" ht="25.5">
      <c r="A420" s="218">
        <f t="shared" si="12"/>
        <v>409</v>
      </c>
      <c r="B420" s="29" t="s">
        <v>156</v>
      </c>
      <c r="C420" s="30" t="s">
        <v>12</v>
      </c>
      <c r="D420" s="30" t="s">
        <v>34</v>
      </c>
      <c r="E420" s="30" t="s">
        <v>477</v>
      </c>
      <c r="F420" s="30" t="s">
        <v>86</v>
      </c>
      <c r="G420" s="31">
        <v>6263818.95</v>
      </c>
      <c r="H420" s="32">
        <f t="shared" si="13"/>
        <v>6263.81895</v>
      </c>
    </row>
    <row r="421" spans="1:8" ht="12.75">
      <c r="A421" s="218">
        <f t="shared" si="12"/>
        <v>410</v>
      </c>
      <c r="B421" s="29" t="s">
        <v>242</v>
      </c>
      <c r="C421" s="30" t="s">
        <v>12</v>
      </c>
      <c r="D421" s="30" t="s">
        <v>37</v>
      </c>
      <c r="E421" s="30" t="s">
        <v>261</v>
      </c>
      <c r="F421" s="30" t="s">
        <v>14</v>
      </c>
      <c r="G421" s="31">
        <v>269295.4</v>
      </c>
      <c r="H421" s="32">
        <f t="shared" si="13"/>
        <v>269.29540000000003</v>
      </c>
    </row>
    <row r="422" spans="1:8" ht="12.75">
      <c r="A422" s="218">
        <f t="shared" si="12"/>
        <v>411</v>
      </c>
      <c r="B422" s="29" t="s">
        <v>576</v>
      </c>
      <c r="C422" s="30" t="s">
        <v>12</v>
      </c>
      <c r="D422" s="30" t="s">
        <v>577</v>
      </c>
      <c r="E422" s="30" t="s">
        <v>261</v>
      </c>
      <c r="F422" s="30" t="s">
        <v>14</v>
      </c>
      <c r="G422" s="31">
        <v>269295.4</v>
      </c>
      <c r="H422" s="32">
        <f t="shared" si="13"/>
        <v>269.29540000000003</v>
      </c>
    </row>
    <row r="423" spans="1:8" ht="25.5">
      <c r="A423" s="218">
        <f t="shared" si="12"/>
        <v>412</v>
      </c>
      <c r="B423" s="29" t="s">
        <v>554</v>
      </c>
      <c r="C423" s="30" t="s">
        <v>12</v>
      </c>
      <c r="D423" s="30" t="s">
        <v>577</v>
      </c>
      <c r="E423" s="30" t="s">
        <v>315</v>
      </c>
      <c r="F423" s="30" t="s">
        <v>14</v>
      </c>
      <c r="G423" s="31">
        <v>269295.4</v>
      </c>
      <c r="H423" s="32">
        <f t="shared" si="13"/>
        <v>269.29540000000003</v>
      </c>
    </row>
    <row r="424" spans="1:8" ht="25.5">
      <c r="A424" s="218">
        <f t="shared" si="12"/>
        <v>413</v>
      </c>
      <c r="B424" s="29" t="s">
        <v>559</v>
      </c>
      <c r="C424" s="30" t="s">
        <v>12</v>
      </c>
      <c r="D424" s="30" t="s">
        <v>577</v>
      </c>
      <c r="E424" s="30" t="s">
        <v>325</v>
      </c>
      <c r="F424" s="30" t="s">
        <v>14</v>
      </c>
      <c r="G424" s="31">
        <v>269295.4</v>
      </c>
      <c r="H424" s="32">
        <f t="shared" si="13"/>
        <v>269.29540000000003</v>
      </c>
    </row>
    <row r="425" spans="1:8" ht="25.5">
      <c r="A425" s="218">
        <f t="shared" si="12"/>
        <v>414</v>
      </c>
      <c r="B425" s="29" t="s">
        <v>560</v>
      </c>
      <c r="C425" s="30" t="s">
        <v>12</v>
      </c>
      <c r="D425" s="30" t="s">
        <v>577</v>
      </c>
      <c r="E425" s="30" t="s">
        <v>561</v>
      </c>
      <c r="F425" s="30" t="s">
        <v>14</v>
      </c>
      <c r="G425" s="31">
        <v>269295.4</v>
      </c>
      <c r="H425" s="32">
        <f t="shared" si="13"/>
        <v>269.29540000000003</v>
      </c>
    </row>
    <row r="426" spans="1:8" ht="25.5">
      <c r="A426" s="218">
        <f t="shared" si="12"/>
        <v>415</v>
      </c>
      <c r="B426" s="29" t="s">
        <v>181</v>
      </c>
      <c r="C426" s="30" t="s">
        <v>12</v>
      </c>
      <c r="D426" s="30" t="s">
        <v>577</v>
      </c>
      <c r="E426" s="30" t="s">
        <v>561</v>
      </c>
      <c r="F426" s="30" t="s">
        <v>92</v>
      </c>
      <c r="G426" s="31">
        <v>269295.4</v>
      </c>
      <c r="H426" s="32">
        <f t="shared" si="13"/>
        <v>269.29540000000003</v>
      </c>
    </row>
    <row r="427" spans="1:8" ht="25.5">
      <c r="A427" s="218">
        <f t="shared" si="12"/>
        <v>416</v>
      </c>
      <c r="B427" s="29" t="s">
        <v>714</v>
      </c>
      <c r="C427" s="30" t="s">
        <v>13</v>
      </c>
      <c r="D427" s="30" t="s">
        <v>15</v>
      </c>
      <c r="E427" s="30" t="s">
        <v>261</v>
      </c>
      <c r="F427" s="30" t="s">
        <v>14</v>
      </c>
      <c r="G427" s="31">
        <v>144077213.13</v>
      </c>
      <c r="H427" s="32">
        <f t="shared" si="13"/>
        <v>144077.21313</v>
      </c>
    </row>
    <row r="428" spans="1:8" ht="12.75">
      <c r="A428" s="218">
        <f t="shared" si="12"/>
        <v>417</v>
      </c>
      <c r="B428" s="29" t="s">
        <v>236</v>
      </c>
      <c r="C428" s="30" t="s">
        <v>13</v>
      </c>
      <c r="D428" s="30" t="s">
        <v>26</v>
      </c>
      <c r="E428" s="30" t="s">
        <v>261</v>
      </c>
      <c r="F428" s="30" t="s">
        <v>14</v>
      </c>
      <c r="G428" s="31">
        <v>532000</v>
      </c>
      <c r="H428" s="32">
        <f t="shared" si="13"/>
        <v>532</v>
      </c>
    </row>
    <row r="429" spans="1:8" ht="12.75">
      <c r="A429" s="218">
        <f t="shared" si="12"/>
        <v>418</v>
      </c>
      <c r="B429" s="29" t="s">
        <v>238</v>
      </c>
      <c r="C429" s="30" t="s">
        <v>13</v>
      </c>
      <c r="D429" s="30" t="s">
        <v>28</v>
      </c>
      <c r="E429" s="30" t="s">
        <v>261</v>
      </c>
      <c r="F429" s="30" t="s">
        <v>14</v>
      </c>
      <c r="G429" s="31">
        <v>532000</v>
      </c>
      <c r="H429" s="32">
        <f t="shared" si="13"/>
        <v>532</v>
      </c>
    </row>
    <row r="430" spans="1:8" ht="25.5">
      <c r="A430" s="218">
        <f t="shared" si="12"/>
        <v>419</v>
      </c>
      <c r="B430" s="29" t="s">
        <v>541</v>
      </c>
      <c r="C430" s="30" t="s">
        <v>13</v>
      </c>
      <c r="D430" s="30" t="s">
        <v>28</v>
      </c>
      <c r="E430" s="30" t="s">
        <v>298</v>
      </c>
      <c r="F430" s="30" t="s">
        <v>14</v>
      </c>
      <c r="G430" s="31">
        <v>532000</v>
      </c>
      <c r="H430" s="32">
        <f t="shared" si="13"/>
        <v>532</v>
      </c>
    </row>
    <row r="431" spans="1:8" ht="12.75">
      <c r="A431" s="218">
        <f t="shared" si="12"/>
        <v>420</v>
      </c>
      <c r="B431" s="29" t="s">
        <v>1095</v>
      </c>
      <c r="C431" s="30" t="s">
        <v>13</v>
      </c>
      <c r="D431" s="30" t="s">
        <v>28</v>
      </c>
      <c r="E431" s="30" t="s">
        <v>1071</v>
      </c>
      <c r="F431" s="30" t="s">
        <v>14</v>
      </c>
      <c r="G431" s="31">
        <v>532000</v>
      </c>
      <c r="H431" s="32">
        <f t="shared" si="13"/>
        <v>532</v>
      </c>
    </row>
    <row r="432" spans="1:8" ht="25.5">
      <c r="A432" s="218">
        <f t="shared" si="12"/>
        <v>421</v>
      </c>
      <c r="B432" s="29" t="s">
        <v>1096</v>
      </c>
      <c r="C432" s="30" t="s">
        <v>13</v>
      </c>
      <c r="D432" s="30" t="s">
        <v>28</v>
      </c>
      <c r="E432" s="30" t="s">
        <v>1072</v>
      </c>
      <c r="F432" s="30" t="s">
        <v>14</v>
      </c>
      <c r="G432" s="31">
        <v>329100</v>
      </c>
      <c r="H432" s="32">
        <f t="shared" si="13"/>
        <v>329.1</v>
      </c>
    </row>
    <row r="433" spans="1:8" ht="25.5">
      <c r="A433" s="218">
        <f t="shared" si="12"/>
        <v>422</v>
      </c>
      <c r="B433" s="29" t="s">
        <v>158</v>
      </c>
      <c r="C433" s="30" t="s">
        <v>13</v>
      </c>
      <c r="D433" s="30" t="s">
        <v>28</v>
      </c>
      <c r="E433" s="30" t="s">
        <v>1072</v>
      </c>
      <c r="F433" s="30" t="s">
        <v>87</v>
      </c>
      <c r="G433" s="31">
        <v>329100</v>
      </c>
      <c r="H433" s="32">
        <f t="shared" si="13"/>
        <v>329.1</v>
      </c>
    </row>
    <row r="434" spans="1:8" ht="25.5">
      <c r="A434" s="218">
        <f t="shared" si="12"/>
        <v>423</v>
      </c>
      <c r="B434" s="29" t="s">
        <v>1097</v>
      </c>
      <c r="C434" s="30" t="s">
        <v>13</v>
      </c>
      <c r="D434" s="30" t="s">
        <v>28</v>
      </c>
      <c r="E434" s="30" t="s">
        <v>1098</v>
      </c>
      <c r="F434" s="30" t="s">
        <v>14</v>
      </c>
      <c r="G434" s="31">
        <v>202900</v>
      </c>
      <c r="H434" s="32">
        <f t="shared" si="13"/>
        <v>202.9</v>
      </c>
    </row>
    <row r="435" spans="1:8" ht="25.5">
      <c r="A435" s="218">
        <f t="shared" si="12"/>
        <v>424</v>
      </c>
      <c r="B435" s="29" t="s">
        <v>158</v>
      </c>
      <c r="C435" s="30" t="s">
        <v>13</v>
      </c>
      <c r="D435" s="30" t="s">
        <v>28</v>
      </c>
      <c r="E435" s="30" t="s">
        <v>1098</v>
      </c>
      <c r="F435" s="30" t="s">
        <v>87</v>
      </c>
      <c r="G435" s="31">
        <v>202900</v>
      </c>
      <c r="H435" s="32">
        <f t="shared" si="13"/>
        <v>202.9</v>
      </c>
    </row>
    <row r="436" spans="1:8" ht="12.75">
      <c r="A436" s="218">
        <f t="shared" si="12"/>
        <v>425</v>
      </c>
      <c r="B436" s="29" t="s">
        <v>240</v>
      </c>
      <c r="C436" s="30" t="s">
        <v>13</v>
      </c>
      <c r="D436" s="30" t="s">
        <v>30</v>
      </c>
      <c r="E436" s="30" t="s">
        <v>261</v>
      </c>
      <c r="F436" s="30" t="s">
        <v>14</v>
      </c>
      <c r="G436" s="31">
        <v>48974206.88</v>
      </c>
      <c r="H436" s="32">
        <f t="shared" si="13"/>
        <v>48974.206880000005</v>
      </c>
    </row>
    <row r="437" spans="1:8" ht="12.75">
      <c r="A437" s="218">
        <f t="shared" si="12"/>
        <v>426</v>
      </c>
      <c r="B437" s="29" t="s">
        <v>344</v>
      </c>
      <c r="C437" s="30" t="s">
        <v>13</v>
      </c>
      <c r="D437" s="30" t="s">
        <v>345</v>
      </c>
      <c r="E437" s="30" t="s">
        <v>261</v>
      </c>
      <c r="F437" s="30" t="s">
        <v>14</v>
      </c>
      <c r="G437" s="31">
        <v>33196946.5</v>
      </c>
      <c r="H437" s="32">
        <f t="shared" si="13"/>
        <v>33196.9465</v>
      </c>
    </row>
    <row r="438" spans="1:8" ht="38.25">
      <c r="A438" s="218">
        <f t="shared" si="12"/>
        <v>427</v>
      </c>
      <c r="B438" s="29" t="s">
        <v>578</v>
      </c>
      <c r="C438" s="30" t="s">
        <v>13</v>
      </c>
      <c r="D438" s="30" t="s">
        <v>345</v>
      </c>
      <c r="E438" s="30" t="s">
        <v>346</v>
      </c>
      <c r="F438" s="30" t="s">
        <v>14</v>
      </c>
      <c r="G438" s="31">
        <v>33196946.5</v>
      </c>
      <c r="H438" s="32">
        <f t="shared" si="13"/>
        <v>33196.9465</v>
      </c>
    </row>
    <row r="439" spans="1:8" ht="12.75">
      <c r="A439" s="218">
        <f t="shared" si="12"/>
        <v>428</v>
      </c>
      <c r="B439" s="29" t="s">
        <v>201</v>
      </c>
      <c r="C439" s="30" t="s">
        <v>13</v>
      </c>
      <c r="D439" s="30" t="s">
        <v>345</v>
      </c>
      <c r="E439" s="30" t="s">
        <v>347</v>
      </c>
      <c r="F439" s="30" t="s">
        <v>14</v>
      </c>
      <c r="G439" s="31">
        <v>33196946.5</v>
      </c>
      <c r="H439" s="32">
        <f t="shared" si="13"/>
        <v>33196.9465</v>
      </c>
    </row>
    <row r="440" spans="1:8" ht="25.5">
      <c r="A440" s="218">
        <f t="shared" si="12"/>
        <v>429</v>
      </c>
      <c r="B440" s="29" t="s">
        <v>203</v>
      </c>
      <c r="C440" s="30" t="s">
        <v>13</v>
      </c>
      <c r="D440" s="30" t="s">
        <v>345</v>
      </c>
      <c r="E440" s="30" t="s">
        <v>348</v>
      </c>
      <c r="F440" s="30" t="s">
        <v>14</v>
      </c>
      <c r="G440" s="31">
        <v>29871772.1</v>
      </c>
      <c r="H440" s="32">
        <f t="shared" si="13"/>
        <v>29871.772100000002</v>
      </c>
    </row>
    <row r="441" spans="1:8" ht="12.75">
      <c r="A441" s="218">
        <f t="shared" si="12"/>
        <v>430</v>
      </c>
      <c r="B441" s="29" t="s">
        <v>161</v>
      </c>
      <c r="C441" s="30" t="s">
        <v>13</v>
      </c>
      <c r="D441" s="30" t="s">
        <v>345</v>
      </c>
      <c r="E441" s="30" t="s">
        <v>348</v>
      </c>
      <c r="F441" s="30" t="s">
        <v>88</v>
      </c>
      <c r="G441" s="31">
        <v>27465851.34</v>
      </c>
      <c r="H441" s="32">
        <f t="shared" si="13"/>
        <v>27465.85134</v>
      </c>
    </row>
    <row r="442" spans="1:8" ht="25.5">
      <c r="A442" s="218">
        <f t="shared" si="12"/>
        <v>431</v>
      </c>
      <c r="B442" s="29" t="s">
        <v>158</v>
      </c>
      <c r="C442" s="30" t="s">
        <v>13</v>
      </c>
      <c r="D442" s="30" t="s">
        <v>345</v>
      </c>
      <c r="E442" s="30" t="s">
        <v>348</v>
      </c>
      <c r="F442" s="30" t="s">
        <v>87</v>
      </c>
      <c r="G442" s="31">
        <v>2402051.76</v>
      </c>
      <c r="H442" s="32">
        <f t="shared" si="13"/>
        <v>2402.05176</v>
      </c>
    </row>
    <row r="443" spans="1:8" ht="12.75">
      <c r="A443" s="218">
        <f t="shared" si="12"/>
        <v>432</v>
      </c>
      <c r="B443" s="29" t="s">
        <v>162</v>
      </c>
      <c r="C443" s="30" t="s">
        <v>13</v>
      </c>
      <c r="D443" s="30" t="s">
        <v>345</v>
      </c>
      <c r="E443" s="30" t="s">
        <v>348</v>
      </c>
      <c r="F443" s="30" t="s">
        <v>89</v>
      </c>
      <c r="G443" s="31">
        <v>3869</v>
      </c>
      <c r="H443" s="32">
        <f t="shared" si="13"/>
        <v>3.869</v>
      </c>
    </row>
    <row r="444" spans="1:8" ht="25.5">
      <c r="A444" s="218">
        <f t="shared" si="12"/>
        <v>433</v>
      </c>
      <c r="B444" s="29" t="s">
        <v>204</v>
      </c>
      <c r="C444" s="30" t="s">
        <v>13</v>
      </c>
      <c r="D444" s="30" t="s">
        <v>345</v>
      </c>
      <c r="E444" s="30" t="s">
        <v>349</v>
      </c>
      <c r="F444" s="30" t="s">
        <v>14</v>
      </c>
      <c r="G444" s="31">
        <v>1019874.4</v>
      </c>
      <c r="H444" s="32">
        <f t="shared" si="13"/>
        <v>1019.8744</v>
      </c>
    </row>
    <row r="445" spans="1:8" ht="25.5">
      <c r="A445" s="218">
        <f t="shared" si="12"/>
        <v>434</v>
      </c>
      <c r="B445" s="29" t="s">
        <v>158</v>
      </c>
      <c r="C445" s="30" t="s">
        <v>13</v>
      </c>
      <c r="D445" s="30" t="s">
        <v>345</v>
      </c>
      <c r="E445" s="30" t="s">
        <v>349</v>
      </c>
      <c r="F445" s="30" t="s">
        <v>87</v>
      </c>
      <c r="G445" s="31">
        <v>1019874.4</v>
      </c>
      <c r="H445" s="32">
        <f t="shared" si="13"/>
        <v>1019.8744</v>
      </c>
    </row>
    <row r="446" spans="1:8" ht="25.5">
      <c r="A446" s="218">
        <f t="shared" si="12"/>
        <v>435</v>
      </c>
      <c r="B446" s="29" t="s">
        <v>202</v>
      </c>
      <c r="C446" s="30" t="s">
        <v>13</v>
      </c>
      <c r="D446" s="30" t="s">
        <v>345</v>
      </c>
      <c r="E446" s="30" t="s">
        <v>350</v>
      </c>
      <c r="F446" s="30" t="s">
        <v>14</v>
      </c>
      <c r="G446" s="31">
        <v>680000</v>
      </c>
      <c r="H446" s="32">
        <f t="shared" si="13"/>
        <v>680</v>
      </c>
    </row>
    <row r="447" spans="1:8" ht="25.5">
      <c r="A447" s="218">
        <f t="shared" si="12"/>
        <v>436</v>
      </c>
      <c r="B447" s="29" t="s">
        <v>158</v>
      </c>
      <c r="C447" s="30" t="s">
        <v>13</v>
      </c>
      <c r="D447" s="30" t="s">
        <v>345</v>
      </c>
      <c r="E447" s="30" t="s">
        <v>350</v>
      </c>
      <c r="F447" s="30" t="s">
        <v>87</v>
      </c>
      <c r="G447" s="31">
        <v>680000</v>
      </c>
      <c r="H447" s="32">
        <f t="shared" si="13"/>
        <v>680</v>
      </c>
    </row>
    <row r="448" spans="1:8" ht="25.5">
      <c r="A448" s="218">
        <f t="shared" si="12"/>
        <v>437</v>
      </c>
      <c r="B448" s="29" t="s">
        <v>715</v>
      </c>
      <c r="C448" s="30" t="s">
        <v>13</v>
      </c>
      <c r="D448" s="30" t="s">
        <v>345</v>
      </c>
      <c r="E448" s="30" t="s">
        <v>716</v>
      </c>
      <c r="F448" s="30" t="s">
        <v>14</v>
      </c>
      <c r="G448" s="31">
        <v>1412000</v>
      </c>
      <c r="H448" s="32">
        <f t="shared" si="13"/>
        <v>1412</v>
      </c>
    </row>
    <row r="449" spans="1:8" ht="12.75">
      <c r="A449" s="218">
        <f t="shared" si="12"/>
        <v>438</v>
      </c>
      <c r="B449" s="29" t="s">
        <v>161</v>
      </c>
      <c r="C449" s="30" t="s">
        <v>13</v>
      </c>
      <c r="D449" s="30" t="s">
        <v>345</v>
      </c>
      <c r="E449" s="30" t="s">
        <v>716</v>
      </c>
      <c r="F449" s="30" t="s">
        <v>88</v>
      </c>
      <c r="G449" s="31">
        <v>1412000</v>
      </c>
      <c r="H449" s="32">
        <f t="shared" si="13"/>
        <v>1412</v>
      </c>
    </row>
    <row r="450" spans="1:8" ht="12.75">
      <c r="A450" s="218">
        <f t="shared" si="12"/>
        <v>439</v>
      </c>
      <c r="B450" s="29" t="s">
        <v>756</v>
      </c>
      <c r="C450" s="30" t="s">
        <v>13</v>
      </c>
      <c r="D450" s="30" t="s">
        <v>345</v>
      </c>
      <c r="E450" s="30" t="s">
        <v>740</v>
      </c>
      <c r="F450" s="30" t="s">
        <v>14</v>
      </c>
      <c r="G450" s="31">
        <v>213300</v>
      </c>
      <c r="H450" s="32">
        <f t="shared" si="13"/>
        <v>213.3</v>
      </c>
    </row>
    <row r="451" spans="1:8" ht="25.5">
      <c r="A451" s="218">
        <f t="shared" si="12"/>
        <v>440</v>
      </c>
      <c r="B451" s="29" t="s">
        <v>158</v>
      </c>
      <c r="C451" s="30" t="s">
        <v>13</v>
      </c>
      <c r="D451" s="30" t="s">
        <v>345</v>
      </c>
      <c r="E451" s="30" t="s">
        <v>740</v>
      </c>
      <c r="F451" s="30" t="s">
        <v>87</v>
      </c>
      <c r="G451" s="31">
        <v>213300</v>
      </c>
      <c r="H451" s="32">
        <f t="shared" si="13"/>
        <v>213.3</v>
      </c>
    </row>
    <row r="452" spans="1:8" ht="12.75">
      <c r="A452" s="218">
        <f t="shared" si="12"/>
        <v>441</v>
      </c>
      <c r="B452" s="29" t="s">
        <v>336</v>
      </c>
      <c r="C452" s="30" t="s">
        <v>13</v>
      </c>
      <c r="D452" s="30" t="s">
        <v>33</v>
      </c>
      <c r="E452" s="30" t="s">
        <v>261</v>
      </c>
      <c r="F452" s="30" t="s">
        <v>14</v>
      </c>
      <c r="G452" s="31">
        <v>15777260.38</v>
      </c>
      <c r="H452" s="32">
        <f t="shared" si="13"/>
        <v>15777.260380000002</v>
      </c>
    </row>
    <row r="453" spans="1:8" ht="38.25">
      <c r="A453" s="218">
        <f t="shared" si="12"/>
        <v>442</v>
      </c>
      <c r="B453" s="29" t="s">
        <v>578</v>
      </c>
      <c r="C453" s="30" t="s">
        <v>13</v>
      </c>
      <c r="D453" s="30" t="s">
        <v>33</v>
      </c>
      <c r="E453" s="30" t="s">
        <v>346</v>
      </c>
      <c r="F453" s="30" t="s">
        <v>14</v>
      </c>
      <c r="G453" s="31">
        <v>15777260.38</v>
      </c>
      <c r="H453" s="32">
        <f t="shared" si="13"/>
        <v>15777.260380000002</v>
      </c>
    </row>
    <row r="454" spans="1:8" ht="25.5">
      <c r="A454" s="218">
        <f t="shared" si="12"/>
        <v>443</v>
      </c>
      <c r="B454" s="29" t="s">
        <v>205</v>
      </c>
      <c r="C454" s="30" t="s">
        <v>13</v>
      </c>
      <c r="D454" s="30" t="s">
        <v>33</v>
      </c>
      <c r="E454" s="30" t="s">
        <v>351</v>
      </c>
      <c r="F454" s="30" t="s">
        <v>14</v>
      </c>
      <c r="G454" s="31">
        <v>14973460.38</v>
      </c>
      <c r="H454" s="32">
        <f t="shared" si="13"/>
        <v>14973.46038</v>
      </c>
    </row>
    <row r="455" spans="1:8" ht="25.5">
      <c r="A455" s="218">
        <f t="shared" si="12"/>
        <v>444</v>
      </c>
      <c r="B455" s="29" t="s">
        <v>400</v>
      </c>
      <c r="C455" s="30" t="s">
        <v>13</v>
      </c>
      <c r="D455" s="30" t="s">
        <v>33</v>
      </c>
      <c r="E455" s="30" t="s">
        <v>384</v>
      </c>
      <c r="F455" s="30" t="s">
        <v>14</v>
      </c>
      <c r="G455" s="31">
        <v>1189170.41</v>
      </c>
      <c r="H455" s="32">
        <f t="shared" si="13"/>
        <v>1189.17041</v>
      </c>
    </row>
    <row r="456" spans="1:8" ht="12.75">
      <c r="A456" s="218">
        <f t="shared" si="12"/>
        <v>445</v>
      </c>
      <c r="B456" s="29" t="s">
        <v>161</v>
      </c>
      <c r="C456" s="30" t="s">
        <v>13</v>
      </c>
      <c r="D456" s="30" t="s">
        <v>33</v>
      </c>
      <c r="E456" s="30" t="s">
        <v>384</v>
      </c>
      <c r="F456" s="30" t="s">
        <v>88</v>
      </c>
      <c r="G456" s="31">
        <v>430270.41</v>
      </c>
      <c r="H456" s="32">
        <f t="shared" si="13"/>
        <v>430.27040999999997</v>
      </c>
    </row>
    <row r="457" spans="1:8" ht="25.5">
      <c r="A457" s="218">
        <f t="shared" si="12"/>
        <v>446</v>
      </c>
      <c r="B457" s="29" t="s">
        <v>158</v>
      </c>
      <c r="C457" s="30" t="s">
        <v>13</v>
      </c>
      <c r="D457" s="30" t="s">
        <v>33</v>
      </c>
      <c r="E457" s="30" t="s">
        <v>384</v>
      </c>
      <c r="F457" s="30" t="s">
        <v>87</v>
      </c>
      <c r="G457" s="31">
        <v>758900</v>
      </c>
      <c r="H457" s="32">
        <f t="shared" si="13"/>
        <v>758.9</v>
      </c>
    </row>
    <row r="458" spans="1:8" ht="25.5">
      <c r="A458" s="218">
        <f t="shared" si="12"/>
        <v>447</v>
      </c>
      <c r="B458" s="29" t="s">
        <v>579</v>
      </c>
      <c r="C458" s="30" t="s">
        <v>13</v>
      </c>
      <c r="D458" s="30" t="s">
        <v>33</v>
      </c>
      <c r="E458" s="30" t="s">
        <v>681</v>
      </c>
      <c r="F458" s="30" t="s">
        <v>14</v>
      </c>
      <c r="G458" s="31">
        <v>62600</v>
      </c>
      <c r="H458" s="32">
        <f t="shared" si="13"/>
        <v>62.6</v>
      </c>
    </row>
    <row r="459" spans="1:8" ht="25.5">
      <c r="A459" s="218">
        <f t="shared" si="12"/>
        <v>448</v>
      </c>
      <c r="B459" s="29" t="s">
        <v>158</v>
      </c>
      <c r="C459" s="30" t="s">
        <v>13</v>
      </c>
      <c r="D459" s="30" t="s">
        <v>33</v>
      </c>
      <c r="E459" s="30" t="s">
        <v>681</v>
      </c>
      <c r="F459" s="30" t="s">
        <v>87</v>
      </c>
      <c r="G459" s="31">
        <v>62600</v>
      </c>
      <c r="H459" s="32">
        <f t="shared" si="13"/>
        <v>62.6</v>
      </c>
    </row>
    <row r="460" spans="1:8" ht="25.5">
      <c r="A460" s="218">
        <f t="shared" si="12"/>
        <v>449</v>
      </c>
      <c r="B460" s="29" t="s">
        <v>581</v>
      </c>
      <c r="C460" s="30" t="s">
        <v>13</v>
      </c>
      <c r="D460" s="30" t="s">
        <v>33</v>
      </c>
      <c r="E460" s="30" t="s">
        <v>682</v>
      </c>
      <c r="F460" s="30" t="s">
        <v>14</v>
      </c>
      <c r="G460" s="31">
        <v>135000</v>
      </c>
      <c r="H460" s="32">
        <f t="shared" si="13"/>
        <v>135</v>
      </c>
    </row>
    <row r="461" spans="1:8" ht="12.75">
      <c r="A461" s="218">
        <f aca="true" t="shared" si="14" ref="A461:A524">1+A460</f>
        <v>450</v>
      </c>
      <c r="B461" s="29" t="s">
        <v>266</v>
      </c>
      <c r="C461" s="30" t="s">
        <v>13</v>
      </c>
      <c r="D461" s="30" t="s">
        <v>33</v>
      </c>
      <c r="E461" s="30" t="s">
        <v>682</v>
      </c>
      <c r="F461" s="30" t="s">
        <v>267</v>
      </c>
      <c r="G461" s="31">
        <v>135000</v>
      </c>
      <c r="H461" s="32">
        <f aca="true" t="shared" si="15" ref="H461:H525">G461/1000</f>
        <v>135</v>
      </c>
    </row>
    <row r="462" spans="1:8" ht="25.5">
      <c r="A462" s="218">
        <f t="shared" si="14"/>
        <v>451</v>
      </c>
      <c r="B462" s="29" t="s">
        <v>579</v>
      </c>
      <c r="C462" s="30" t="s">
        <v>13</v>
      </c>
      <c r="D462" s="30" t="s">
        <v>33</v>
      </c>
      <c r="E462" s="30" t="s">
        <v>580</v>
      </c>
      <c r="F462" s="30" t="s">
        <v>14</v>
      </c>
      <c r="G462" s="31">
        <v>100000</v>
      </c>
      <c r="H462" s="32">
        <f t="shared" si="15"/>
        <v>100</v>
      </c>
    </row>
    <row r="463" spans="1:8" ht="25.5">
      <c r="A463" s="218">
        <f t="shared" si="14"/>
        <v>452</v>
      </c>
      <c r="B463" s="29" t="s">
        <v>158</v>
      </c>
      <c r="C463" s="30" t="s">
        <v>13</v>
      </c>
      <c r="D463" s="30" t="s">
        <v>33</v>
      </c>
      <c r="E463" s="30" t="s">
        <v>580</v>
      </c>
      <c r="F463" s="30" t="s">
        <v>87</v>
      </c>
      <c r="G463" s="31">
        <v>100000</v>
      </c>
      <c r="H463" s="32">
        <f t="shared" si="15"/>
        <v>100</v>
      </c>
    </row>
    <row r="464" spans="1:8" ht="25.5">
      <c r="A464" s="218">
        <f t="shared" si="14"/>
        <v>453</v>
      </c>
      <c r="B464" s="29" t="s">
        <v>581</v>
      </c>
      <c r="C464" s="30" t="s">
        <v>13</v>
      </c>
      <c r="D464" s="30" t="s">
        <v>33</v>
      </c>
      <c r="E464" s="30" t="s">
        <v>582</v>
      </c>
      <c r="F464" s="30" t="s">
        <v>14</v>
      </c>
      <c r="G464" s="31">
        <v>100000</v>
      </c>
      <c r="H464" s="32">
        <f t="shared" si="15"/>
        <v>100</v>
      </c>
    </row>
    <row r="465" spans="1:8" ht="12.75">
      <c r="A465" s="218">
        <f t="shared" si="14"/>
        <v>454</v>
      </c>
      <c r="B465" s="29" t="s">
        <v>266</v>
      </c>
      <c r="C465" s="30" t="s">
        <v>13</v>
      </c>
      <c r="D465" s="30" t="s">
        <v>33</v>
      </c>
      <c r="E465" s="30" t="s">
        <v>582</v>
      </c>
      <c r="F465" s="30" t="s">
        <v>267</v>
      </c>
      <c r="G465" s="31">
        <v>100000</v>
      </c>
      <c r="H465" s="32">
        <f t="shared" si="15"/>
        <v>100</v>
      </c>
    </row>
    <row r="466" spans="1:8" ht="12.75">
      <c r="A466" s="218">
        <f t="shared" si="14"/>
        <v>455</v>
      </c>
      <c r="B466" s="29" t="s">
        <v>583</v>
      </c>
      <c r="C466" s="30" t="s">
        <v>13</v>
      </c>
      <c r="D466" s="30" t="s">
        <v>33</v>
      </c>
      <c r="E466" s="30" t="s">
        <v>453</v>
      </c>
      <c r="F466" s="30" t="s">
        <v>14</v>
      </c>
      <c r="G466" s="31">
        <v>13386689.97</v>
      </c>
      <c r="H466" s="32">
        <f t="shared" si="15"/>
        <v>13386.689970000001</v>
      </c>
    </row>
    <row r="467" spans="1:8" ht="12.75">
      <c r="A467" s="218">
        <f t="shared" si="14"/>
        <v>456</v>
      </c>
      <c r="B467" s="29" t="s">
        <v>161</v>
      </c>
      <c r="C467" s="30" t="s">
        <v>13</v>
      </c>
      <c r="D467" s="30" t="s">
        <v>33</v>
      </c>
      <c r="E467" s="30" t="s">
        <v>453</v>
      </c>
      <c r="F467" s="30" t="s">
        <v>88</v>
      </c>
      <c r="G467" s="31">
        <v>11208714.6</v>
      </c>
      <c r="H467" s="32">
        <f t="shared" si="15"/>
        <v>11208.7146</v>
      </c>
    </row>
    <row r="468" spans="1:8" ht="25.5">
      <c r="A468" s="218">
        <f t="shared" si="14"/>
        <v>457</v>
      </c>
      <c r="B468" s="29" t="s">
        <v>158</v>
      </c>
      <c r="C468" s="30" t="s">
        <v>13</v>
      </c>
      <c r="D468" s="30" t="s">
        <v>33</v>
      </c>
      <c r="E468" s="30" t="s">
        <v>453</v>
      </c>
      <c r="F468" s="30" t="s">
        <v>87</v>
      </c>
      <c r="G468" s="31">
        <v>2177975.37</v>
      </c>
      <c r="H468" s="32">
        <f t="shared" si="15"/>
        <v>2177.97537</v>
      </c>
    </row>
    <row r="469" spans="1:8" ht="12.75">
      <c r="A469" s="218">
        <f t="shared" si="14"/>
        <v>458</v>
      </c>
      <c r="B469" s="29" t="s">
        <v>206</v>
      </c>
      <c r="C469" s="30" t="s">
        <v>13</v>
      </c>
      <c r="D469" s="30" t="s">
        <v>33</v>
      </c>
      <c r="E469" s="30" t="s">
        <v>352</v>
      </c>
      <c r="F469" s="30" t="s">
        <v>14</v>
      </c>
      <c r="G469" s="31">
        <v>803800</v>
      </c>
      <c r="H469" s="32">
        <f t="shared" si="15"/>
        <v>803.8</v>
      </c>
    </row>
    <row r="470" spans="1:8" ht="25.5">
      <c r="A470" s="218">
        <f t="shared" si="14"/>
        <v>459</v>
      </c>
      <c r="B470" s="29" t="s">
        <v>458</v>
      </c>
      <c r="C470" s="30" t="s">
        <v>13</v>
      </c>
      <c r="D470" s="30" t="s">
        <v>33</v>
      </c>
      <c r="E470" s="30" t="s">
        <v>584</v>
      </c>
      <c r="F470" s="30" t="s">
        <v>14</v>
      </c>
      <c r="G470" s="31">
        <v>200000</v>
      </c>
      <c r="H470" s="32">
        <f t="shared" si="15"/>
        <v>200</v>
      </c>
    </row>
    <row r="471" spans="1:8" ht="38.25">
      <c r="A471" s="218">
        <f t="shared" si="14"/>
        <v>460</v>
      </c>
      <c r="B471" s="29" t="s">
        <v>705</v>
      </c>
      <c r="C471" s="30" t="s">
        <v>13</v>
      </c>
      <c r="D471" s="30" t="s">
        <v>33</v>
      </c>
      <c r="E471" s="30" t="s">
        <v>584</v>
      </c>
      <c r="F471" s="30" t="s">
        <v>223</v>
      </c>
      <c r="G471" s="31">
        <v>200000</v>
      </c>
      <c r="H471" s="32">
        <f t="shared" si="15"/>
        <v>200</v>
      </c>
    </row>
    <row r="472" spans="1:8" ht="38.25">
      <c r="A472" s="218">
        <f t="shared" si="14"/>
        <v>461</v>
      </c>
      <c r="B472" s="29" t="s">
        <v>207</v>
      </c>
      <c r="C472" s="30" t="s">
        <v>13</v>
      </c>
      <c r="D472" s="30" t="s">
        <v>33</v>
      </c>
      <c r="E472" s="30" t="s">
        <v>585</v>
      </c>
      <c r="F472" s="30" t="s">
        <v>14</v>
      </c>
      <c r="G472" s="31">
        <v>324800</v>
      </c>
      <c r="H472" s="32">
        <f t="shared" si="15"/>
        <v>324.8</v>
      </c>
    </row>
    <row r="473" spans="1:8" ht="25.5">
      <c r="A473" s="218">
        <f t="shared" si="14"/>
        <v>462</v>
      </c>
      <c r="B473" s="29" t="s">
        <v>158</v>
      </c>
      <c r="C473" s="30" t="s">
        <v>13</v>
      </c>
      <c r="D473" s="30" t="s">
        <v>33</v>
      </c>
      <c r="E473" s="30" t="s">
        <v>585</v>
      </c>
      <c r="F473" s="30" t="s">
        <v>87</v>
      </c>
      <c r="G473" s="31">
        <v>324800</v>
      </c>
      <c r="H473" s="32">
        <f t="shared" si="15"/>
        <v>324.8</v>
      </c>
    </row>
    <row r="474" spans="1:8" ht="25.5">
      <c r="A474" s="218">
        <f t="shared" si="14"/>
        <v>463</v>
      </c>
      <c r="B474" s="29" t="s">
        <v>586</v>
      </c>
      <c r="C474" s="30" t="s">
        <v>13</v>
      </c>
      <c r="D474" s="30" t="s">
        <v>33</v>
      </c>
      <c r="E474" s="30" t="s">
        <v>683</v>
      </c>
      <c r="F474" s="30" t="s">
        <v>14</v>
      </c>
      <c r="G474" s="31">
        <v>54000</v>
      </c>
      <c r="H474" s="32">
        <f t="shared" si="15"/>
        <v>54</v>
      </c>
    </row>
    <row r="475" spans="1:8" ht="25.5">
      <c r="A475" s="218">
        <f t="shared" si="14"/>
        <v>464</v>
      </c>
      <c r="B475" s="29" t="s">
        <v>158</v>
      </c>
      <c r="C475" s="30" t="s">
        <v>13</v>
      </c>
      <c r="D475" s="30" t="s">
        <v>33</v>
      </c>
      <c r="E475" s="30" t="s">
        <v>683</v>
      </c>
      <c r="F475" s="30" t="s">
        <v>87</v>
      </c>
      <c r="G475" s="31">
        <v>54000</v>
      </c>
      <c r="H475" s="32">
        <f t="shared" si="15"/>
        <v>54</v>
      </c>
    </row>
    <row r="476" spans="1:8" ht="25.5">
      <c r="A476" s="218">
        <f t="shared" si="14"/>
        <v>465</v>
      </c>
      <c r="B476" s="29" t="s">
        <v>586</v>
      </c>
      <c r="C476" s="30" t="s">
        <v>13</v>
      </c>
      <c r="D476" s="30" t="s">
        <v>33</v>
      </c>
      <c r="E476" s="30" t="s">
        <v>587</v>
      </c>
      <c r="F476" s="30" t="s">
        <v>14</v>
      </c>
      <c r="G476" s="31">
        <v>225000</v>
      </c>
      <c r="H476" s="32">
        <f t="shared" si="15"/>
        <v>225</v>
      </c>
    </row>
    <row r="477" spans="1:8" ht="25.5">
      <c r="A477" s="218">
        <f t="shared" si="14"/>
        <v>466</v>
      </c>
      <c r="B477" s="29" t="s">
        <v>158</v>
      </c>
      <c r="C477" s="30" t="s">
        <v>13</v>
      </c>
      <c r="D477" s="30" t="s">
        <v>33</v>
      </c>
      <c r="E477" s="30" t="s">
        <v>587</v>
      </c>
      <c r="F477" s="30" t="s">
        <v>87</v>
      </c>
      <c r="G477" s="31">
        <v>225000</v>
      </c>
      <c r="H477" s="32">
        <f t="shared" si="15"/>
        <v>225</v>
      </c>
    </row>
    <row r="478" spans="1:8" ht="12.75">
      <c r="A478" s="218">
        <f t="shared" si="14"/>
        <v>467</v>
      </c>
      <c r="B478" s="29" t="s">
        <v>250</v>
      </c>
      <c r="C478" s="30" t="s">
        <v>13</v>
      </c>
      <c r="D478" s="30" t="s">
        <v>35</v>
      </c>
      <c r="E478" s="30" t="s">
        <v>261</v>
      </c>
      <c r="F478" s="30" t="s">
        <v>14</v>
      </c>
      <c r="G478" s="31">
        <v>28297619.71</v>
      </c>
      <c r="H478" s="32">
        <f t="shared" si="15"/>
        <v>28297.619710000003</v>
      </c>
    </row>
    <row r="479" spans="1:8" ht="12.75">
      <c r="A479" s="218">
        <f t="shared" si="14"/>
        <v>468</v>
      </c>
      <c r="B479" s="29" t="s">
        <v>251</v>
      </c>
      <c r="C479" s="30" t="s">
        <v>13</v>
      </c>
      <c r="D479" s="30" t="s">
        <v>36</v>
      </c>
      <c r="E479" s="30" t="s">
        <v>261</v>
      </c>
      <c r="F479" s="30" t="s">
        <v>14</v>
      </c>
      <c r="G479" s="31">
        <v>22881465.07</v>
      </c>
      <c r="H479" s="32">
        <f t="shared" si="15"/>
        <v>22881.465070000002</v>
      </c>
    </row>
    <row r="480" spans="1:8" ht="38.25">
      <c r="A480" s="218">
        <f t="shared" si="14"/>
        <v>469</v>
      </c>
      <c r="B480" s="29" t="s">
        <v>578</v>
      </c>
      <c r="C480" s="30" t="s">
        <v>13</v>
      </c>
      <c r="D480" s="30" t="s">
        <v>36</v>
      </c>
      <c r="E480" s="30" t="s">
        <v>346</v>
      </c>
      <c r="F480" s="30" t="s">
        <v>14</v>
      </c>
      <c r="G480" s="31">
        <v>22881465.07</v>
      </c>
      <c r="H480" s="32">
        <f t="shared" si="15"/>
        <v>22881.465070000002</v>
      </c>
    </row>
    <row r="481" spans="1:8" ht="12.75">
      <c r="A481" s="218">
        <f t="shared" si="14"/>
        <v>470</v>
      </c>
      <c r="B481" s="29" t="s">
        <v>208</v>
      </c>
      <c r="C481" s="30" t="s">
        <v>13</v>
      </c>
      <c r="D481" s="30" t="s">
        <v>36</v>
      </c>
      <c r="E481" s="30" t="s">
        <v>353</v>
      </c>
      <c r="F481" s="30" t="s">
        <v>14</v>
      </c>
      <c r="G481" s="31">
        <v>22881465.07</v>
      </c>
      <c r="H481" s="32">
        <f t="shared" si="15"/>
        <v>22881.465070000002</v>
      </c>
    </row>
    <row r="482" spans="1:8" ht="63.75">
      <c r="A482" s="218">
        <f t="shared" si="14"/>
        <v>471</v>
      </c>
      <c r="B482" s="29" t="s">
        <v>1235</v>
      </c>
      <c r="C482" s="30" t="s">
        <v>13</v>
      </c>
      <c r="D482" s="30" t="s">
        <v>36</v>
      </c>
      <c r="E482" s="30" t="s">
        <v>1215</v>
      </c>
      <c r="F482" s="30" t="s">
        <v>14</v>
      </c>
      <c r="G482" s="31">
        <v>520000</v>
      </c>
      <c r="H482" s="32">
        <f t="shared" si="15"/>
        <v>520</v>
      </c>
    </row>
    <row r="483" spans="1:8" ht="12.75">
      <c r="A483" s="218">
        <f t="shared" si="14"/>
        <v>472</v>
      </c>
      <c r="B483" s="29" t="s">
        <v>188</v>
      </c>
      <c r="C483" s="30" t="s">
        <v>13</v>
      </c>
      <c r="D483" s="30" t="s">
        <v>36</v>
      </c>
      <c r="E483" s="30" t="s">
        <v>1215</v>
      </c>
      <c r="F483" s="30" t="s">
        <v>85</v>
      </c>
      <c r="G483" s="31">
        <v>520000</v>
      </c>
      <c r="H483" s="32">
        <f t="shared" si="15"/>
        <v>520</v>
      </c>
    </row>
    <row r="484" spans="1:8" ht="12.75">
      <c r="A484" s="218">
        <f t="shared" si="14"/>
        <v>473</v>
      </c>
      <c r="B484" s="29" t="s">
        <v>209</v>
      </c>
      <c r="C484" s="30" t="s">
        <v>13</v>
      </c>
      <c r="D484" s="30" t="s">
        <v>36</v>
      </c>
      <c r="E484" s="30" t="s">
        <v>354</v>
      </c>
      <c r="F484" s="30" t="s">
        <v>14</v>
      </c>
      <c r="G484" s="31">
        <v>16146084.04</v>
      </c>
      <c r="H484" s="32">
        <f t="shared" si="15"/>
        <v>16146.08404</v>
      </c>
    </row>
    <row r="485" spans="1:8" ht="12.75">
      <c r="A485" s="218">
        <f t="shared" si="14"/>
        <v>474</v>
      </c>
      <c r="B485" s="29" t="s">
        <v>161</v>
      </c>
      <c r="C485" s="30" t="s">
        <v>13</v>
      </c>
      <c r="D485" s="30" t="s">
        <v>36</v>
      </c>
      <c r="E485" s="30" t="s">
        <v>354</v>
      </c>
      <c r="F485" s="30" t="s">
        <v>88</v>
      </c>
      <c r="G485" s="31">
        <v>14579022.89</v>
      </c>
      <c r="H485" s="32">
        <f t="shared" si="15"/>
        <v>14579.02289</v>
      </c>
    </row>
    <row r="486" spans="1:8" ht="25.5">
      <c r="A486" s="218">
        <f t="shared" si="14"/>
        <v>475</v>
      </c>
      <c r="B486" s="29" t="s">
        <v>158</v>
      </c>
      <c r="C486" s="30" t="s">
        <v>13</v>
      </c>
      <c r="D486" s="30" t="s">
        <v>36</v>
      </c>
      <c r="E486" s="30" t="s">
        <v>354</v>
      </c>
      <c r="F486" s="30" t="s">
        <v>87</v>
      </c>
      <c r="G486" s="31">
        <v>1197061.15</v>
      </c>
      <c r="H486" s="32">
        <f t="shared" si="15"/>
        <v>1197.06115</v>
      </c>
    </row>
    <row r="487" spans="1:8" ht="12.75">
      <c r="A487" s="218">
        <f t="shared" si="14"/>
        <v>476</v>
      </c>
      <c r="B487" s="29" t="s">
        <v>162</v>
      </c>
      <c r="C487" s="30" t="s">
        <v>13</v>
      </c>
      <c r="D487" s="30" t="s">
        <v>36</v>
      </c>
      <c r="E487" s="30" t="s">
        <v>354</v>
      </c>
      <c r="F487" s="30" t="s">
        <v>89</v>
      </c>
      <c r="G487" s="31">
        <v>370000</v>
      </c>
      <c r="H487" s="32">
        <f t="shared" si="15"/>
        <v>370</v>
      </c>
    </row>
    <row r="488" spans="1:8" ht="38.25">
      <c r="A488" s="218">
        <f t="shared" si="14"/>
        <v>477</v>
      </c>
      <c r="B488" s="29" t="s">
        <v>225</v>
      </c>
      <c r="C488" s="30" t="s">
        <v>13</v>
      </c>
      <c r="D488" s="30" t="s">
        <v>36</v>
      </c>
      <c r="E488" s="30" t="s">
        <v>355</v>
      </c>
      <c r="F488" s="30" t="s">
        <v>14</v>
      </c>
      <c r="G488" s="31">
        <v>102261.31</v>
      </c>
      <c r="H488" s="32">
        <f t="shared" si="15"/>
        <v>102.26131</v>
      </c>
    </row>
    <row r="489" spans="1:8" ht="25.5">
      <c r="A489" s="218">
        <f t="shared" si="14"/>
        <v>478</v>
      </c>
      <c r="B489" s="29" t="s">
        <v>158</v>
      </c>
      <c r="C489" s="30" t="s">
        <v>13</v>
      </c>
      <c r="D489" s="30" t="s">
        <v>36</v>
      </c>
      <c r="E489" s="30" t="s">
        <v>355</v>
      </c>
      <c r="F489" s="30" t="s">
        <v>87</v>
      </c>
      <c r="G489" s="31">
        <v>102261.31</v>
      </c>
      <c r="H489" s="32">
        <f t="shared" si="15"/>
        <v>102.26131</v>
      </c>
    </row>
    <row r="490" spans="1:8" ht="12.75">
      <c r="A490" s="218">
        <f t="shared" si="14"/>
        <v>479</v>
      </c>
      <c r="B490" s="29" t="s">
        <v>210</v>
      </c>
      <c r="C490" s="30" t="s">
        <v>13</v>
      </c>
      <c r="D490" s="30" t="s">
        <v>36</v>
      </c>
      <c r="E490" s="30" t="s">
        <v>356</v>
      </c>
      <c r="F490" s="30" t="s">
        <v>14</v>
      </c>
      <c r="G490" s="31">
        <v>5213519.72</v>
      </c>
      <c r="H490" s="32">
        <f t="shared" si="15"/>
        <v>5213.519719999999</v>
      </c>
    </row>
    <row r="491" spans="1:8" ht="25.5">
      <c r="A491" s="218">
        <f t="shared" si="14"/>
        <v>480</v>
      </c>
      <c r="B491" s="29" t="s">
        <v>158</v>
      </c>
      <c r="C491" s="30" t="s">
        <v>13</v>
      </c>
      <c r="D491" s="30" t="s">
        <v>36</v>
      </c>
      <c r="E491" s="30" t="s">
        <v>356</v>
      </c>
      <c r="F491" s="30" t="s">
        <v>87</v>
      </c>
      <c r="G491" s="31">
        <v>5213519.72</v>
      </c>
      <c r="H491" s="32">
        <f t="shared" si="15"/>
        <v>5213.519719999999</v>
      </c>
    </row>
    <row r="492" spans="1:8" ht="25.5">
      <c r="A492" s="218">
        <f t="shared" si="14"/>
        <v>481</v>
      </c>
      <c r="B492" s="29" t="s">
        <v>211</v>
      </c>
      <c r="C492" s="30" t="s">
        <v>13</v>
      </c>
      <c r="D492" s="30" t="s">
        <v>36</v>
      </c>
      <c r="E492" s="30" t="s">
        <v>357</v>
      </c>
      <c r="F492" s="30" t="s">
        <v>14</v>
      </c>
      <c r="G492" s="31">
        <v>210600</v>
      </c>
      <c r="H492" s="32">
        <f t="shared" si="15"/>
        <v>210.6</v>
      </c>
    </row>
    <row r="493" spans="1:8" ht="25.5">
      <c r="A493" s="218">
        <f t="shared" si="14"/>
        <v>482</v>
      </c>
      <c r="B493" s="29" t="s">
        <v>158</v>
      </c>
      <c r="C493" s="30" t="s">
        <v>13</v>
      </c>
      <c r="D493" s="30" t="s">
        <v>36</v>
      </c>
      <c r="E493" s="30" t="s">
        <v>357</v>
      </c>
      <c r="F493" s="30" t="s">
        <v>87</v>
      </c>
      <c r="G493" s="31">
        <v>210600</v>
      </c>
      <c r="H493" s="32">
        <f t="shared" si="15"/>
        <v>210.6</v>
      </c>
    </row>
    <row r="494" spans="1:8" ht="12.75">
      <c r="A494" s="218">
        <f t="shared" si="14"/>
        <v>483</v>
      </c>
      <c r="B494" s="29" t="s">
        <v>212</v>
      </c>
      <c r="C494" s="30" t="s">
        <v>13</v>
      </c>
      <c r="D494" s="30" t="s">
        <v>36</v>
      </c>
      <c r="E494" s="30" t="s">
        <v>358</v>
      </c>
      <c r="F494" s="30" t="s">
        <v>14</v>
      </c>
      <c r="G494" s="31">
        <v>463500</v>
      </c>
      <c r="H494" s="32">
        <f t="shared" si="15"/>
        <v>463.5</v>
      </c>
    </row>
    <row r="495" spans="1:8" ht="25.5">
      <c r="A495" s="218">
        <f t="shared" si="14"/>
        <v>484</v>
      </c>
      <c r="B495" s="29" t="s">
        <v>158</v>
      </c>
      <c r="C495" s="30" t="s">
        <v>13</v>
      </c>
      <c r="D495" s="30" t="s">
        <v>36</v>
      </c>
      <c r="E495" s="30" t="s">
        <v>358</v>
      </c>
      <c r="F495" s="30" t="s">
        <v>87</v>
      </c>
      <c r="G495" s="31">
        <v>463500</v>
      </c>
      <c r="H495" s="32">
        <f t="shared" si="15"/>
        <v>463.5</v>
      </c>
    </row>
    <row r="496" spans="1:8" ht="76.5">
      <c r="A496" s="218">
        <f t="shared" si="14"/>
        <v>485</v>
      </c>
      <c r="B496" s="29" t="s">
        <v>430</v>
      </c>
      <c r="C496" s="30" t="s">
        <v>13</v>
      </c>
      <c r="D496" s="30" t="s">
        <v>36</v>
      </c>
      <c r="E496" s="30" t="s">
        <v>425</v>
      </c>
      <c r="F496" s="30" t="s">
        <v>14</v>
      </c>
      <c r="G496" s="31">
        <v>131125</v>
      </c>
      <c r="H496" s="32">
        <f t="shared" si="15"/>
        <v>131.125</v>
      </c>
    </row>
    <row r="497" spans="1:8" ht="25.5">
      <c r="A497" s="218">
        <f t="shared" si="14"/>
        <v>486</v>
      </c>
      <c r="B497" s="29" t="s">
        <v>158</v>
      </c>
      <c r="C497" s="30" t="s">
        <v>13</v>
      </c>
      <c r="D497" s="30" t="s">
        <v>36</v>
      </c>
      <c r="E497" s="30" t="s">
        <v>425</v>
      </c>
      <c r="F497" s="30" t="s">
        <v>87</v>
      </c>
      <c r="G497" s="31">
        <v>131125</v>
      </c>
      <c r="H497" s="32">
        <f t="shared" si="15"/>
        <v>131.125</v>
      </c>
    </row>
    <row r="498" spans="1:8" ht="25.5">
      <c r="A498" s="218">
        <f t="shared" si="14"/>
        <v>487</v>
      </c>
      <c r="B498" s="29" t="s">
        <v>717</v>
      </c>
      <c r="C498" s="30" t="s">
        <v>13</v>
      </c>
      <c r="D498" s="30" t="s">
        <v>36</v>
      </c>
      <c r="E498" s="30" t="s">
        <v>813</v>
      </c>
      <c r="F498" s="30" t="s">
        <v>14</v>
      </c>
      <c r="G498" s="31">
        <v>94375</v>
      </c>
      <c r="H498" s="32">
        <f t="shared" si="15"/>
        <v>94.375</v>
      </c>
    </row>
    <row r="499" spans="1:8" ht="25.5">
      <c r="A499" s="218">
        <f t="shared" si="14"/>
        <v>488</v>
      </c>
      <c r="B499" s="29" t="s">
        <v>158</v>
      </c>
      <c r="C499" s="30" t="s">
        <v>13</v>
      </c>
      <c r="D499" s="30" t="s">
        <v>36</v>
      </c>
      <c r="E499" s="30" t="s">
        <v>813</v>
      </c>
      <c r="F499" s="30" t="s">
        <v>87</v>
      </c>
      <c r="G499" s="31">
        <v>94375</v>
      </c>
      <c r="H499" s="32">
        <f t="shared" si="15"/>
        <v>94.375</v>
      </c>
    </row>
    <row r="500" spans="1:8" ht="12.75">
      <c r="A500" s="218">
        <f t="shared" si="14"/>
        <v>489</v>
      </c>
      <c r="B500" s="29" t="s">
        <v>252</v>
      </c>
      <c r="C500" s="30" t="s">
        <v>13</v>
      </c>
      <c r="D500" s="30" t="s">
        <v>0</v>
      </c>
      <c r="E500" s="30" t="s">
        <v>261</v>
      </c>
      <c r="F500" s="30" t="s">
        <v>14</v>
      </c>
      <c r="G500" s="31">
        <v>5416154.64</v>
      </c>
      <c r="H500" s="32">
        <f t="shared" si="15"/>
        <v>5416.15464</v>
      </c>
    </row>
    <row r="501" spans="1:8" ht="38.25">
      <c r="A501" s="218">
        <f t="shared" si="14"/>
        <v>490</v>
      </c>
      <c r="B501" s="29" t="s">
        <v>578</v>
      </c>
      <c r="C501" s="30" t="s">
        <v>13</v>
      </c>
      <c r="D501" s="30" t="s">
        <v>0</v>
      </c>
      <c r="E501" s="30" t="s">
        <v>346</v>
      </c>
      <c r="F501" s="30" t="s">
        <v>14</v>
      </c>
      <c r="G501" s="31">
        <v>1244018.54</v>
      </c>
      <c r="H501" s="32">
        <f t="shared" si="15"/>
        <v>1244.01854</v>
      </c>
    </row>
    <row r="502" spans="1:8" ht="12.75">
      <c r="A502" s="218">
        <f t="shared" si="14"/>
        <v>491</v>
      </c>
      <c r="B502" s="29" t="s">
        <v>588</v>
      </c>
      <c r="C502" s="30" t="s">
        <v>13</v>
      </c>
      <c r="D502" s="30" t="s">
        <v>0</v>
      </c>
      <c r="E502" s="30" t="s">
        <v>361</v>
      </c>
      <c r="F502" s="30" t="s">
        <v>14</v>
      </c>
      <c r="G502" s="31">
        <v>1244018.54</v>
      </c>
      <c r="H502" s="32">
        <f t="shared" si="15"/>
        <v>1244.01854</v>
      </c>
    </row>
    <row r="503" spans="1:8" ht="38.25">
      <c r="A503" s="218">
        <f t="shared" si="14"/>
        <v>492</v>
      </c>
      <c r="B503" s="29" t="s">
        <v>226</v>
      </c>
      <c r="C503" s="30" t="s">
        <v>13</v>
      </c>
      <c r="D503" s="30" t="s">
        <v>0</v>
      </c>
      <c r="E503" s="30" t="s">
        <v>362</v>
      </c>
      <c r="F503" s="30" t="s">
        <v>14</v>
      </c>
      <c r="G503" s="31">
        <v>1244018.54</v>
      </c>
      <c r="H503" s="32">
        <f t="shared" si="15"/>
        <v>1244.01854</v>
      </c>
    </row>
    <row r="504" spans="1:8" ht="12.75">
      <c r="A504" s="218">
        <f t="shared" si="14"/>
        <v>493</v>
      </c>
      <c r="B504" s="29" t="s">
        <v>161</v>
      </c>
      <c r="C504" s="30" t="s">
        <v>13</v>
      </c>
      <c r="D504" s="30" t="s">
        <v>0</v>
      </c>
      <c r="E504" s="30" t="s">
        <v>362</v>
      </c>
      <c r="F504" s="30" t="s">
        <v>88</v>
      </c>
      <c r="G504" s="31">
        <v>1136161.06</v>
      </c>
      <c r="H504" s="32">
        <f t="shared" si="15"/>
        <v>1136.1610600000001</v>
      </c>
    </row>
    <row r="505" spans="1:8" ht="25.5">
      <c r="A505" s="218">
        <f t="shared" si="14"/>
        <v>494</v>
      </c>
      <c r="B505" s="29" t="s">
        <v>158</v>
      </c>
      <c r="C505" s="30" t="s">
        <v>13</v>
      </c>
      <c r="D505" s="30" t="s">
        <v>0</v>
      </c>
      <c r="E505" s="30" t="s">
        <v>362</v>
      </c>
      <c r="F505" s="30" t="s">
        <v>87</v>
      </c>
      <c r="G505" s="31">
        <v>107857.48</v>
      </c>
      <c r="H505" s="32">
        <f t="shared" si="15"/>
        <v>107.85748</v>
      </c>
    </row>
    <row r="506" spans="1:8" ht="38.25">
      <c r="A506" s="218">
        <f t="shared" si="14"/>
        <v>495</v>
      </c>
      <c r="B506" s="29" t="s">
        <v>475</v>
      </c>
      <c r="C506" s="30" t="s">
        <v>13</v>
      </c>
      <c r="D506" s="30" t="s">
        <v>0</v>
      </c>
      <c r="E506" s="30" t="s">
        <v>264</v>
      </c>
      <c r="F506" s="30" t="s">
        <v>14</v>
      </c>
      <c r="G506" s="31">
        <v>4172136.1</v>
      </c>
      <c r="H506" s="32">
        <f t="shared" si="15"/>
        <v>4172.1361</v>
      </c>
    </row>
    <row r="507" spans="1:8" ht="25.5">
      <c r="A507" s="218">
        <f t="shared" si="14"/>
        <v>496</v>
      </c>
      <c r="B507" s="29" t="s">
        <v>157</v>
      </c>
      <c r="C507" s="30" t="s">
        <v>13</v>
      </c>
      <c r="D507" s="30" t="s">
        <v>0</v>
      </c>
      <c r="E507" s="30" t="s">
        <v>477</v>
      </c>
      <c r="F507" s="30" t="s">
        <v>14</v>
      </c>
      <c r="G507" s="31">
        <v>4172136.1</v>
      </c>
      <c r="H507" s="32">
        <f t="shared" si="15"/>
        <v>4172.1361</v>
      </c>
    </row>
    <row r="508" spans="1:8" ht="25.5">
      <c r="A508" s="218">
        <f t="shared" si="14"/>
        <v>497</v>
      </c>
      <c r="B508" s="29" t="s">
        <v>156</v>
      </c>
      <c r="C508" s="30" t="s">
        <v>13</v>
      </c>
      <c r="D508" s="30" t="s">
        <v>0</v>
      </c>
      <c r="E508" s="30" t="s">
        <v>477</v>
      </c>
      <c r="F508" s="30" t="s">
        <v>86</v>
      </c>
      <c r="G508" s="31">
        <v>3958963.1</v>
      </c>
      <c r="H508" s="32">
        <f t="shared" si="15"/>
        <v>3958.9631</v>
      </c>
    </row>
    <row r="509" spans="1:8" ht="25.5">
      <c r="A509" s="218">
        <f t="shared" si="14"/>
        <v>498</v>
      </c>
      <c r="B509" s="29" t="s">
        <v>158</v>
      </c>
      <c r="C509" s="30" t="s">
        <v>13</v>
      </c>
      <c r="D509" s="30" t="s">
        <v>0</v>
      </c>
      <c r="E509" s="30" t="s">
        <v>477</v>
      </c>
      <c r="F509" s="30" t="s">
        <v>87</v>
      </c>
      <c r="G509" s="31">
        <v>213173</v>
      </c>
      <c r="H509" s="32">
        <f t="shared" si="15"/>
        <v>213.173</v>
      </c>
    </row>
    <row r="510" spans="1:8" ht="12.75">
      <c r="A510" s="218">
        <f t="shared" si="14"/>
        <v>499</v>
      </c>
      <c r="B510" s="29" t="s">
        <v>242</v>
      </c>
      <c r="C510" s="30" t="s">
        <v>13</v>
      </c>
      <c r="D510" s="30" t="s">
        <v>37</v>
      </c>
      <c r="E510" s="30" t="s">
        <v>261</v>
      </c>
      <c r="F510" s="30" t="s">
        <v>14</v>
      </c>
      <c r="G510" s="31">
        <v>2904720</v>
      </c>
      <c r="H510" s="32">
        <f t="shared" si="15"/>
        <v>2904.72</v>
      </c>
    </row>
    <row r="511" spans="1:8" ht="12.75">
      <c r="A511" s="218">
        <f t="shared" si="14"/>
        <v>500</v>
      </c>
      <c r="B511" s="29" t="s">
        <v>576</v>
      </c>
      <c r="C511" s="30" t="s">
        <v>13</v>
      </c>
      <c r="D511" s="30" t="s">
        <v>577</v>
      </c>
      <c r="E511" s="30" t="s">
        <v>261</v>
      </c>
      <c r="F511" s="30" t="s">
        <v>14</v>
      </c>
      <c r="G511" s="31">
        <v>2904720</v>
      </c>
      <c r="H511" s="32">
        <f t="shared" si="15"/>
        <v>2904.72</v>
      </c>
    </row>
    <row r="512" spans="1:8" ht="38.25">
      <c r="A512" s="218">
        <f t="shared" si="14"/>
        <v>501</v>
      </c>
      <c r="B512" s="29" t="s">
        <v>578</v>
      </c>
      <c r="C512" s="30" t="s">
        <v>13</v>
      </c>
      <c r="D512" s="30" t="s">
        <v>577</v>
      </c>
      <c r="E512" s="30" t="s">
        <v>346</v>
      </c>
      <c r="F512" s="30" t="s">
        <v>14</v>
      </c>
      <c r="G512" s="31">
        <v>2904720</v>
      </c>
      <c r="H512" s="32">
        <f t="shared" si="15"/>
        <v>2904.72</v>
      </c>
    </row>
    <row r="513" spans="1:8" ht="25.5">
      <c r="A513" s="218">
        <f t="shared" si="14"/>
        <v>502</v>
      </c>
      <c r="B513" s="29" t="s">
        <v>589</v>
      </c>
      <c r="C513" s="30" t="s">
        <v>13</v>
      </c>
      <c r="D513" s="30" t="s">
        <v>577</v>
      </c>
      <c r="E513" s="30" t="s">
        <v>360</v>
      </c>
      <c r="F513" s="30" t="s">
        <v>14</v>
      </c>
      <c r="G513" s="31">
        <v>2570400</v>
      </c>
      <c r="H513" s="32">
        <f t="shared" si="15"/>
        <v>2570.4</v>
      </c>
    </row>
    <row r="514" spans="1:8" ht="25.5">
      <c r="A514" s="218">
        <f t="shared" si="14"/>
        <v>503</v>
      </c>
      <c r="B514" s="29" t="s">
        <v>590</v>
      </c>
      <c r="C514" s="30" t="s">
        <v>13</v>
      </c>
      <c r="D514" s="30" t="s">
        <v>577</v>
      </c>
      <c r="E514" s="30" t="s">
        <v>591</v>
      </c>
      <c r="F514" s="30" t="s">
        <v>14</v>
      </c>
      <c r="G514" s="31">
        <v>2570400</v>
      </c>
      <c r="H514" s="32">
        <f t="shared" si="15"/>
        <v>2570.4</v>
      </c>
    </row>
    <row r="515" spans="1:8" ht="25.5">
      <c r="A515" s="218">
        <f t="shared" si="14"/>
        <v>504</v>
      </c>
      <c r="B515" s="29" t="s">
        <v>181</v>
      </c>
      <c r="C515" s="30" t="s">
        <v>13</v>
      </c>
      <c r="D515" s="30" t="s">
        <v>577</v>
      </c>
      <c r="E515" s="30" t="s">
        <v>591</v>
      </c>
      <c r="F515" s="30" t="s">
        <v>92</v>
      </c>
      <c r="G515" s="31">
        <v>2570400</v>
      </c>
      <c r="H515" s="32">
        <f t="shared" si="15"/>
        <v>2570.4</v>
      </c>
    </row>
    <row r="516" spans="1:8" ht="38.25">
      <c r="A516" s="218">
        <f t="shared" si="14"/>
        <v>505</v>
      </c>
      <c r="B516" s="29" t="s">
        <v>592</v>
      </c>
      <c r="C516" s="30" t="s">
        <v>13</v>
      </c>
      <c r="D516" s="30" t="s">
        <v>577</v>
      </c>
      <c r="E516" s="30" t="s">
        <v>359</v>
      </c>
      <c r="F516" s="30" t="s">
        <v>14</v>
      </c>
      <c r="G516" s="31">
        <v>334320</v>
      </c>
      <c r="H516" s="32">
        <f t="shared" si="15"/>
        <v>334.32</v>
      </c>
    </row>
    <row r="517" spans="1:8" ht="25.5">
      <c r="A517" s="218">
        <f t="shared" si="14"/>
        <v>506</v>
      </c>
      <c r="B517" s="29" t="s">
        <v>593</v>
      </c>
      <c r="C517" s="30" t="s">
        <v>13</v>
      </c>
      <c r="D517" s="30" t="s">
        <v>577</v>
      </c>
      <c r="E517" s="30" t="s">
        <v>834</v>
      </c>
      <c r="F517" s="30" t="s">
        <v>14</v>
      </c>
      <c r="G517" s="31">
        <v>250740</v>
      </c>
      <c r="H517" s="32">
        <f t="shared" si="15"/>
        <v>250.74</v>
      </c>
    </row>
    <row r="518" spans="1:8" ht="25.5">
      <c r="A518" s="218">
        <f t="shared" si="14"/>
        <v>507</v>
      </c>
      <c r="B518" s="29" t="s">
        <v>181</v>
      </c>
      <c r="C518" s="30" t="s">
        <v>13</v>
      </c>
      <c r="D518" s="30" t="s">
        <v>577</v>
      </c>
      <c r="E518" s="30" t="s">
        <v>834</v>
      </c>
      <c r="F518" s="30" t="s">
        <v>92</v>
      </c>
      <c r="G518" s="31">
        <v>250740</v>
      </c>
      <c r="H518" s="32">
        <f t="shared" si="15"/>
        <v>250.74</v>
      </c>
    </row>
    <row r="519" spans="1:8" ht="25.5">
      <c r="A519" s="218">
        <f t="shared" si="14"/>
        <v>508</v>
      </c>
      <c r="B519" s="29" t="s">
        <v>593</v>
      </c>
      <c r="C519" s="30" t="s">
        <v>13</v>
      </c>
      <c r="D519" s="30" t="s">
        <v>577</v>
      </c>
      <c r="E519" s="30" t="s">
        <v>594</v>
      </c>
      <c r="F519" s="30" t="s">
        <v>14</v>
      </c>
      <c r="G519" s="31">
        <v>83580</v>
      </c>
      <c r="H519" s="32">
        <f t="shared" si="15"/>
        <v>83.58</v>
      </c>
    </row>
    <row r="520" spans="1:8" ht="25.5">
      <c r="A520" s="218">
        <f t="shared" si="14"/>
        <v>509</v>
      </c>
      <c r="B520" s="29" t="s">
        <v>181</v>
      </c>
      <c r="C520" s="30" t="s">
        <v>13</v>
      </c>
      <c r="D520" s="30" t="s">
        <v>577</v>
      </c>
      <c r="E520" s="30" t="s">
        <v>594</v>
      </c>
      <c r="F520" s="30" t="s">
        <v>92</v>
      </c>
      <c r="G520" s="31">
        <v>83580</v>
      </c>
      <c r="H520" s="32">
        <f t="shared" si="15"/>
        <v>83.58</v>
      </c>
    </row>
    <row r="521" spans="1:8" ht="12.75">
      <c r="A521" s="218">
        <f t="shared" si="14"/>
        <v>510</v>
      </c>
      <c r="B521" s="29" t="s">
        <v>253</v>
      </c>
      <c r="C521" s="30" t="s">
        <v>13</v>
      </c>
      <c r="D521" s="30" t="s">
        <v>40</v>
      </c>
      <c r="E521" s="30" t="s">
        <v>261</v>
      </c>
      <c r="F521" s="30" t="s">
        <v>14</v>
      </c>
      <c r="G521" s="31">
        <v>63368666.54</v>
      </c>
      <c r="H521" s="32">
        <f t="shared" si="15"/>
        <v>63368.66654</v>
      </c>
    </row>
    <row r="522" spans="1:8" ht="12.75">
      <c r="A522" s="218">
        <f t="shared" si="14"/>
        <v>511</v>
      </c>
      <c r="B522" s="29" t="s">
        <v>254</v>
      </c>
      <c r="C522" s="30" t="s">
        <v>13</v>
      </c>
      <c r="D522" s="30" t="s">
        <v>52</v>
      </c>
      <c r="E522" s="30" t="s">
        <v>261</v>
      </c>
      <c r="F522" s="30" t="s">
        <v>14</v>
      </c>
      <c r="G522" s="31">
        <v>53419033.13</v>
      </c>
      <c r="H522" s="32">
        <f t="shared" si="15"/>
        <v>53419.03313</v>
      </c>
    </row>
    <row r="523" spans="1:8" ht="38.25">
      <c r="A523" s="218">
        <f t="shared" si="14"/>
        <v>512</v>
      </c>
      <c r="B523" s="29" t="s">
        <v>578</v>
      </c>
      <c r="C523" s="30" t="s">
        <v>13</v>
      </c>
      <c r="D523" s="30" t="s">
        <v>52</v>
      </c>
      <c r="E523" s="30" t="s">
        <v>346</v>
      </c>
      <c r="F523" s="30" t="s">
        <v>14</v>
      </c>
      <c r="G523" s="31">
        <v>53419033.13</v>
      </c>
      <c r="H523" s="32">
        <f t="shared" si="15"/>
        <v>53419.03313</v>
      </c>
    </row>
    <row r="524" spans="1:8" ht="12.75">
      <c r="A524" s="218">
        <f t="shared" si="14"/>
        <v>513</v>
      </c>
      <c r="B524" s="29" t="s">
        <v>201</v>
      </c>
      <c r="C524" s="30" t="s">
        <v>13</v>
      </c>
      <c r="D524" s="30" t="s">
        <v>52</v>
      </c>
      <c r="E524" s="30" t="s">
        <v>347</v>
      </c>
      <c r="F524" s="30" t="s">
        <v>14</v>
      </c>
      <c r="G524" s="31">
        <v>28784863.69</v>
      </c>
      <c r="H524" s="32">
        <f t="shared" si="15"/>
        <v>28784.863690000002</v>
      </c>
    </row>
    <row r="525" spans="1:8" ht="25.5">
      <c r="A525" s="218">
        <f aca="true" t="shared" si="16" ref="A525:A580">1+A524</f>
        <v>514</v>
      </c>
      <c r="B525" s="29" t="s">
        <v>203</v>
      </c>
      <c r="C525" s="30" t="s">
        <v>13</v>
      </c>
      <c r="D525" s="30" t="s">
        <v>52</v>
      </c>
      <c r="E525" s="30" t="s">
        <v>348</v>
      </c>
      <c r="F525" s="30" t="s">
        <v>14</v>
      </c>
      <c r="G525" s="31">
        <v>27696922.36</v>
      </c>
      <c r="H525" s="32">
        <f t="shared" si="15"/>
        <v>27696.92236</v>
      </c>
    </row>
    <row r="526" spans="1:8" ht="12.75">
      <c r="A526" s="218">
        <f t="shared" si="16"/>
        <v>515</v>
      </c>
      <c r="B526" s="29" t="s">
        <v>161</v>
      </c>
      <c r="C526" s="30" t="s">
        <v>13</v>
      </c>
      <c r="D526" s="30" t="s">
        <v>52</v>
      </c>
      <c r="E526" s="30" t="s">
        <v>348</v>
      </c>
      <c r="F526" s="30" t="s">
        <v>88</v>
      </c>
      <c r="G526" s="31">
        <v>23325629.07</v>
      </c>
      <c r="H526" s="32">
        <f>G526/1000</f>
        <v>23325.62907</v>
      </c>
    </row>
    <row r="527" spans="1:8" ht="25.5">
      <c r="A527" s="218">
        <f t="shared" si="16"/>
        <v>516</v>
      </c>
      <c r="B527" s="29" t="s">
        <v>158</v>
      </c>
      <c r="C527" s="30" t="s">
        <v>13</v>
      </c>
      <c r="D527" s="30" t="s">
        <v>52</v>
      </c>
      <c r="E527" s="30" t="s">
        <v>348</v>
      </c>
      <c r="F527" s="30" t="s">
        <v>87</v>
      </c>
      <c r="G527" s="31">
        <v>3148241.29</v>
      </c>
      <c r="H527" s="32">
        <f>G527/1000</f>
        <v>3148.24129</v>
      </c>
    </row>
    <row r="528" spans="1:8" ht="12.75">
      <c r="A528" s="218">
        <f t="shared" si="16"/>
        <v>517</v>
      </c>
      <c r="B528" s="29" t="s">
        <v>162</v>
      </c>
      <c r="C528" s="30" t="s">
        <v>13</v>
      </c>
      <c r="D528" s="30" t="s">
        <v>52</v>
      </c>
      <c r="E528" s="30" t="s">
        <v>348</v>
      </c>
      <c r="F528" s="30" t="s">
        <v>89</v>
      </c>
      <c r="G528" s="31">
        <v>1223052</v>
      </c>
      <c r="H528" s="32">
        <f>G528/1000</f>
        <v>1223.052</v>
      </c>
    </row>
    <row r="529" spans="1:8" ht="25.5">
      <c r="A529" s="218">
        <f t="shared" si="16"/>
        <v>518</v>
      </c>
      <c r="B529" s="29" t="s">
        <v>204</v>
      </c>
      <c r="C529" s="30" t="s">
        <v>13</v>
      </c>
      <c r="D529" s="30" t="s">
        <v>52</v>
      </c>
      <c r="E529" s="30" t="s">
        <v>349</v>
      </c>
      <c r="F529" s="30" t="s">
        <v>14</v>
      </c>
      <c r="G529" s="31">
        <v>1074691.33</v>
      </c>
      <c r="H529" s="32">
        <f>G529/1000</f>
        <v>1074.69133</v>
      </c>
    </row>
    <row r="530" spans="1:8" ht="25.5">
      <c r="A530" s="218">
        <f t="shared" si="16"/>
        <v>519</v>
      </c>
      <c r="B530" s="29" t="s">
        <v>158</v>
      </c>
      <c r="C530" s="30" t="s">
        <v>13</v>
      </c>
      <c r="D530" s="30" t="s">
        <v>52</v>
      </c>
      <c r="E530" s="30" t="s">
        <v>349</v>
      </c>
      <c r="F530" s="30" t="s">
        <v>87</v>
      </c>
      <c r="G530" s="31">
        <v>1074691.33</v>
      </c>
      <c r="H530" s="32">
        <f>G530/1000</f>
        <v>1074.69133</v>
      </c>
    </row>
    <row r="531" spans="1:8" ht="25.5">
      <c r="A531" s="218">
        <f t="shared" si="16"/>
        <v>520</v>
      </c>
      <c r="B531" s="29" t="s">
        <v>202</v>
      </c>
      <c r="C531" s="30" t="s">
        <v>13</v>
      </c>
      <c r="D531" s="30" t="s">
        <v>52</v>
      </c>
      <c r="E531" s="30" t="s">
        <v>350</v>
      </c>
      <c r="F531" s="30" t="s">
        <v>14</v>
      </c>
      <c r="G531" s="31">
        <v>13250</v>
      </c>
      <c r="H531" s="32">
        <f aca="true" t="shared" si="17" ref="H531:H580">G531/1000</f>
        <v>13.25</v>
      </c>
    </row>
    <row r="532" spans="1:8" ht="25.5">
      <c r="A532" s="218">
        <f t="shared" si="16"/>
        <v>521</v>
      </c>
      <c r="B532" s="29" t="s">
        <v>158</v>
      </c>
      <c r="C532" s="30" t="s">
        <v>13</v>
      </c>
      <c r="D532" s="30" t="s">
        <v>52</v>
      </c>
      <c r="E532" s="30" t="s">
        <v>350</v>
      </c>
      <c r="F532" s="30" t="s">
        <v>87</v>
      </c>
      <c r="G532" s="31">
        <v>13250</v>
      </c>
      <c r="H532" s="32">
        <f t="shared" si="17"/>
        <v>13.25</v>
      </c>
    </row>
    <row r="533" spans="1:8" ht="25.5">
      <c r="A533" s="218">
        <f t="shared" si="16"/>
        <v>522</v>
      </c>
      <c r="B533" s="29" t="s">
        <v>363</v>
      </c>
      <c r="C533" s="30" t="s">
        <v>13</v>
      </c>
      <c r="D533" s="30" t="s">
        <v>52</v>
      </c>
      <c r="E533" s="30" t="s">
        <v>364</v>
      </c>
      <c r="F533" s="30" t="s">
        <v>14</v>
      </c>
      <c r="G533" s="31">
        <v>24634169.44</v>
      </c>
      <c r="H533" s="32">
        <f t="shared" si="17"/>
        <v>24634.16944</v>
      </c>
    </row>
    <row r="534" spans="1:8" ht="25.5">
      <c r="A534" s="218">
        <f t="shared" si="16"/>
        <v>523</v>
      </c>
      <c r="B534" s="29" t="s">
        <v>213</v>
      </c>
      <c r="C534" s="30" t="s">
        <v>13</v>
      </c>
      <c r="D534" s="30" t="s">
        <v>52</v>
      </c>
      <c r="E534" s="30" t="s">
        <v>365</v>
      </c>
      <c r="F534" s="30" t="s">
        <v>14</v>
      </c>
      <c r="G534" s="31">
        <v>24634169.44</v>
      </c>
      <c r="H534" s="32">
        <f t="shared" si="17"/>
        <v>24634.16944</v>
      </c>
    </row>
    <row r="535" spans="1:8" ht="12.75">
      <c r="A535" s="218">
        <f t="shared" si="16"/>
        <v>524</v>
      </c>
      <c r="B535" s="29" t="s">
        <v>161</v>
      </c>
      <c r="C535" s="30" t="s">
        <v>13</v>
      </c>
      <c r="D535" s="30" t="s">
        <v>52</v>
      </c>
      <c r="E535" s="30" t="s">
        <v>365</v>
      </c>
      <c r="F535" s="30" t="s">
        <v>88</v>
      </c>
      <c r="G535" s="31">
        <v>21813130.84</v>
      </c>
      <c r="H535" s="32">
        <f t="shared" si="17"/>
        <v>21813.13084</v>
      </c>
    </row>
    <row r="536" spans="1:8" ht="25.5">
      <c r="A536" s="218">
        <f t="shared" si="16"/>
        <v>525</v>
      </c>
      <c r="B536" s="29" t="s">
        <v>158</v>
      </c>
      <c r="C536" s="30" t="s">
        <v>13</v>
      </c>
      <c r="D536" s="30" t="s">
        <v>52</v>
      </c>
      <c r="E536" s="30" t="s">
        <v>365</v>
      </c>
      <c r="F536" s="30" t="s">
        <v>87</v>
      </c>
      <c r="G536" s="31">
        <v>2516212.6</v>
      </c>
      <c r="H536" s="32">
        <f t="shared" si="17"/>
        <v>2516.2126000000003</v>
      </c>
    </row>
    <row r="537" spans="1:8" ht="12.75">
      <c r="A537" s="218">
        <f t="shared" si="16"/>
        <v>526</v>
      </c>
      <c r="B537" s="29" t="s">
        <v>162</v>
      </c>
      <c r="C537" s="30" t="s">
        <v>13</v>
      </c>
      <c r="D537" s="30" t="s">
        <v>52</v>
      </c>
      <c r="E537" s="30" t="s">
        <v>365</v>
      </c>
      <c r="F537" s="30" t="s">
        <v>89</v>
      </c>
      <c r="G537" s="31">
        <v>304826</v>
      </c>
      <c r="H537" s="32">
        <f t="shared" si="17"/>
        <v>304.826</v>
      </c>
    </row>
    <row r="538" spans="1:8" ht="12.75">
      <c r="A538" s="218">
        <f t="shared" si="16"/>
        <v>527</v>
      </c>
      <c r="B538" s="29" t="s">
        <v>255</v>
      </c>
      <c r="C538" s="30" t="s">
        <v>13</v>
      </c>
      <c r="D538" s="30" t="s">
        <v>1</v>
      </c>
      <c r="E538" s="30" t="s">
        <v>261</v>
      </c>
      <c r="F538" s="30" t="s">
        <v>14</v>
      </c>
      <c r="G538" s="31">
        <v>3482920</v>
      </c>
      <c r="H538" s="32">
        <f t="shared" si="17"/>
        <v>3482.92</v>
      </c>
    </row>
    <row r="539" spans="1:8" ht="38.25">
      <c r="A539" s="218">
        <f t="shared" si="16"/>
        <v>528</v>
      </c>
      <c r="B539" s="29" t="s">
        <v>578</v>
      </c>
      <c r="C539" s="30" t="s">
        <v>13</v>
      </c>
      <c r="D539" s="30" t="s">
        <v>1</v>
      </c>
      <c r="E539" s="30" t="s">
        <v>346</v>
      </c>
      <c r="F539" s="30" t="s">
        <v>14</v>
      </c>
      <c r="G539" s="31">
        <v>3482920</v>
      </c>
      <c r="H539" s="32">
        <f t="shared" si="17"/>
        <v>3482.92</v>
      </c>
    </row>
    <row r="540" spans="1:8" ht="25.5">
      <c r="A540" s="218">
        <f t="shared" si="16"/>
        <v>529</v>
      </c>
      <c r="B540" s="29" t="s">
        <v>363</v>
      </c>
      <c r="C540" s="30" t="s">
        <v>13</v>
      </c>
      <c r="D540" s="30" t="s">
        <v>1</v>
      </c>
      <c r="E540" s="30" t="s">
        <v>364</v>
      </c>
      <c r="F540" s="30" t="s">
        <v>14</v>
      </c>
      <c r="G540" s="31">
        <v>3482920</v>
      </c>
      <c r="H540" s="32">
        <f t="shared" si="17"/>
        <v>3482.92</v>
      </c>
    </row>
    <row r="541" spans="1:8" ht="12.75">
      <c r="A541" s="218">
        <f t="shared" si="16"/>
        <v>530</v>
      </c>
      <c r="B541" s="29" t="s">
        <v>214</v>
      </c>
      <c r="C541" s="30" t="s">
        <v>13</v>
      </c>
      <c r="D541" s="30" t="s">
        <v>1</v>
      </c>
      <c r="E541" s="30" t="s">
        <v>366</v>
      </c>
      <c r="F541" s="30" t="s">
        <v>14</v>
      </c>
      <c r="G541" s="31">
        <v>2310619</v>
      </c>
      <c r="H541" s="32">
        <f t="shared" si="17"/>
        <v>2310.619</v>
      </c>
    </row>
    <row r="542" spans="1:8" ht="12.75">
      <c r="A542" s="218">
        <f t="shared" si="16"/>
        <v>531</v>
      </c>
      <c r="B542" s="29" t="s">
        <v>161</v>
      </c>
      <c r="C542" s="30" t="s">
        <v>13</v>
      </c>
      <c r="D542" s="30" t="s">
        <v>1</v>
      </c>
      <c r="E542" s="30" t="s">
        <v>366</v>
      </c>
      <c r="F542" s="30" t="s">
        <v>88</v>
      </c>
      <c r="G542" s="31">
        <v>7000</v>
      </c>
      <c r="H542" s="32">
        <f t="shared" si="17"/>
        <v>7</v>
      </c>
    </row>
    <row r="543" spans="1:8" ht="25.5">
      <c r="A543" s="218">
        <f t="shared" si="16"/>
        <v>532</v>
      </c>
      <c r="B543" s="29" t="s">
        <v>158</v>
      </c>
      <c r="C543" s="30" t="s">
        <v>13</v>
      </c>
      <c r="D543" s="30" t="s">
        <v>1</v>
      </c>
      <c r="E543" s="30" t="s">
        <v>366</v>
      </c>
      <c r="F543" s="30" t="s">
        <v>87</v>
      </c>
      <c r="G543" s="31">
        <v>2303619</v>
      </c>
      <c r="H543" s="32">
        <f t="shared" si="17"/>
        <v>2303.619</v>
      </c>
    </row>
    <row r="544" spans="1:8" ht="25.5">
      <c r="A544" s="218">
        <f t="shared" si="16"/>
        <v>533</v>
      </c>
      <c r="B544" s="29" t="s">
        <v>814</v>
      </c>
      <c r="C544" s="30" t="s">
        <v>13</v>
      </c>
      <c r="D544" s="30" t="s">
        <v>1</v>
      </c>
      <c r="E544" s="30" t="s">
        <v>815</v>
      </c>
      <c r="F544" s="30" t="s">
        <v>14</v>
      </c>
      <c r="G544" s="31">
        <v>305000</v>
      </c>
      <c r="H544" s="32">
        <f t="shared" si="17"/>
        <v>305</v>
      </c>
    </row>
    <row r="545" spans="1:8" ht="25.5">
      <c r="A545" s="218">
        <f t="shared" si="16"/>
        <v>534</v>
      </c>
      <c r="B545" s="29" t="s">
        <v>158</v>
      </c>
      <c r="C545" s="30" t="s">
        <v>13</v>
      </c>
      <c r="D545" s="30" t="s">
        <v>1</v>
      </c>
      <c r="E545" s="30" t="s">
        <v>815</v>
      </c>
      <c r="F545" s="30" t="s">
        <v>87</v>
      </c>
      <c r="G545" s="31">
        <v>20000</v>
      </c>
      <c r="H545" s="32">
        <f t="shared" si="17"/>
        <v>20</v>
      </c>
    </row>
    <row r="546" spans="1:8" ht="12.75">
      <c r="A546" s="218">
        <f t="shared" si="16"/>
        <v>535</v>
      </c>
      <c r="B546" s="29" t="s">
        <v>163</v>
      </c>
      <c r="C546" s="30" t="s">
        <v>13</v>
      </c>
      <c r="D546" s="30" t="s">
        <v>1</v>
      </c>
      <c r="E546" s="30" t="s">
        <v>815</v>
      </c>
      <c r="F546" s="30" t="s">
        <v>90</v>
      </c>
      <c r="G546" s="31">
        <v>285000</v>
      </c>
      <c r="H546" s="32">
        <f t="shared" si="17"/>
        <v>285</v>
      </c>
    </row>
    <row r="547" spans="1:8" ht="25.5">
      <c r="A547" s="218">
        <f t="shared" si="16"/>
        <v>536</v>
      </c>
      <c r="B547" s="29" t="s">
        <v>595</v>
      </c>
      <c r="C547" s="30" t="s">
        <v>13</v>
      </c>
      <c r="D547" s="30" t="s">
        <v>1</v>
      </c>
      <c r="E547" s="30" t="s">
        <v>596</v>
      </c>
      <c r="F547" s="30" t="s">
        <v>14</v>
      </c>
      <c r="G547" s="31">
        <v>435500</v>
      </c>
      <c r="H547" s="32">
        <f t="shared" si="17"/>
        <v>435.5</v>
      </c>
    </row>
    <row r="548" spans="1:8" ht="25.5">
      <c r="A548" s="218">
        <f t="shared" si="16"/>
        <v>537</v>
      </c>
      <c r="B548" s="29" t="s">
        <v>158</v>
      </c>
      <c r="C548" s="30" t="s">
        <v>13</v>
      </c>
      <c r="D548" s="30" t="s">
        <v>1</v>
      </c>
      <c r="E548" s="30" t="s">
        <v>596</v>
      </c>
      <c r="F548" s="30" t="s">
        <v>87</v>
      </c>
      <c r="G548" s="31">
        <v>435500</v>
      </c>
      <c r="H548" s="32">
        <f t="shared" si="17"/>
        <v>435.5</v>
      </c>
    </row>
    <row r="549" spans="1:8" ht="38.25">
      <c r="A549" s="218">
        <f t="shared" si="16"/>
        <v>538</v>
      </c>
      <c r="B549" s="29" t="s">
        <v>597</v>
      </c>
      <c r="C549" s="30" t="s">
        <v>13</v>
      </c>
      <c r="D549" s="30" t="s">
        <v>1</v>
      </c>
      <c r="E549" s="30" t="s">
        <v>598</v>
      </c>
      <c r="F549" s="30" t="s">
        <v>14</v>
      </c>
      <c r="G549" s="31">
        <v>256901</v>
      </c>
      <c r="H549" s="32">
        <f t="shared" si="17"/>
        <v>256.901</v>
      </c>
    </row>
    <row r="550" spans="1:8" ht="25.5">
      <c r="A550" s="218">
        <f t="shared" si="16"/>
        <v>539</v>
      </c>
      <c r="B550" s="29" t="s">
        <v>158</v>
      </c>
      <c r="C550" s="30" t="s">
        <v>13</v>
      </c>
      <c r="D550" s="30" t="s">
        <v>1</v>
      </c>
      <c r="E550" s="30" t="s">
        <v>598</v>
      </c>
      <c r="F550" s="30" t="s">
        <v>87</v>
      </c>
      <c r="G550" s="31">
        <v>256901</v>
      </c>
      <c r="H550" s="32">
        <f t="shared" si="17"/>
        <v>256.901</v>
      </c>
    </row>
    <row r="551" spans="1:8" ht="38.25">
      <c r="A551" s="218">
        <f t="shared" si="16"/>
        <v>540</v>
      </c>
      <c r="B551" s="29" t="s">
        <v>599</v>
      </c>
      <c r="C551" s="30" t="s">
        <v>13</v>
      </c>
      <c r="D551" s="30" t="s">
        <v>1</v>
      </c>
      <c r="E551" s="30" t="s">
        <v>684</v>
      </c>
      <c r="F551" s="30" t="s">
        <v>14</v>
      </c>
      <c r="G551" s="31">
        <v>122400</v>
      </c>
      <c r="H551" s="32">
        <f t="shared" si="17"/>
        <v>122.4</v>
      </c>
    </row>
    <row r="552" spans="1:8" ht="25.5">
      <c r="A552" s="218">
        <f t="shared" si="16"/>
        <v>541</v>
      </c>
      <c r="B552" s="29" t="s">
        <v>158</v>
      </c>
      <c r="C552" s="30" t="s">
        <v>13</v>
      </c>
      <c r="D552" s="30" t="s">
        <v>1</v>
      </c>
      <c r="E552" s="30" t="s">
        <v>684</v>
      </c>
      <c r="F552" s="30" t="s">
        <v>87</v>
      </c>
      <c r="G552" s="31">
        <v>122400</v>
      </c>
      <c r="H552" s="32">
        <f t="shared" si="17"/>
        <v>122.4</v>
      </c>
    </row>
    <row r="553" spans="1:8" ht="38.25">
      <c r="A553" s="218">
        <f t="shared" si="16"/>
        <v>542</v>
      </c>
      <c r="B553" s="29" t="s">
        <v>599</v>
      </c>
      <c r="C553" s="30" t="s">
        <v>13</v>
      </c>
      <c r="D553" s="30" t="s">
        <v>1</v>
      </c>
      <c r="E553" s="30" t="s">
        <v>426</v>
      </c>
      <c r="F553" s="30" t="s">
        <v>14</v>
      </c>
      <c r="G553" s="31">
        <v>52500</v>
      </c>
      <c r="H553" s="32">
        <f t="shared" si="17"/>
        <v>52.5</v>
      </c>
    </row>
    <row r="554" spans="1:8" ht="25.5">
      <c r="A554" s="218">
        <f t="shared" si="16"/>
        <v>543</v>
      </c>
      <c r="B554" s="29" t="s">
        <v>158</v>
      </c>
      <c r="C554" s="30" t="s">
        <v>13</v>
      </c>
      <c r="D554" s="30" t="s">
        <v>1</v>
      </c>
      <c r="E554" s="30" t="s">
        <v>426</v>
      </c>
      <c r="F554" s="30" t="s">
        <v>87</v>
      </c>
      <c r="G554" s="31">
        <v>52500</v>
      </c>
      <c r="H554" s="32">
        <f t="shared" si="17"/>
        <v>52.5</v>
      </c>
    </row>
    <row r="555" spans="1:8" ht="12.75">
      <c r="A555" s="218">
        <f t="shared" si="16"/>
        <v>544</v>
      </c>
      <c r="B555" s="29" t="s">
        <v>718</v>
      </c>
      <c r="C555" s="30" t="s">
        <v>13</v>
      </c>
      <c r="D555" s="30" t="s">
        <v>719</v>
      </c>
      <c r="E555" s="30" t="s">
        <v>261</v>
      </c>
      <c r="F555" s="30" t="s">
        <v>14</v>
      </c>
      <c r="G555" s="31">
        <v>6466713.41</v>
      </c>
      <c r="H555" s="32">
        <f t="shared" si="17"/>
        <v>6466.71341</v>
      </c>
    </row>
    <row r="556" spans="1:8" ht="38.25">
      <c r="A556" s="218">
        <f t="shared" si="16"/>
        <v>545</v>
      </c>
      <c r="B556" s="29" t="s">
        <v>578</v>
      </c>
      <c r="C556" s="30" t="s">
        <v>13</v>
      </c>
      <c r="D556" s="30" t="s">
        <v>719</v>
      </c>
      <c r="E556" s="30" t="s">
        <v>346</v>
      </c>
      <c r="F556" s="30" t="s">
        <v>14</v>
      </c>
      <c r="G556" s="31">
        <v>6466713.41</v>
      </c>
      <c r="H556" s="32">
        <f t="shared" si="17"/>
        <v>6466.71341</v>
      </c>
    </row>
    <row r="557" spans="1:8" ht="12.75">
      <c r="A557" s="218">
        <f t="shared" si="16"/>
        <v>546</v>
      </c>
      <c r="B557" s="29" t="s">
        <v>201</v>
      </c>
      <c r="C557" s="30" t="s">
        <v>13</v>
      </c>
      <c r="D557" s="30" t="s">
        <v>719</v>
      </c>
      <c r="E557" s="30" t="s">
        <v>347</v>
      </c>
      <c r="F557" s="30" t="s">
        <v>14</v>
      </c>
      <c r="G557" s="31">
        <v>6466713.41</v>
      </c>
      <c r="H557" s="32">
        <f t="shared" si="17"/>
        <v>6466.71341</v>
      </c>
    </row>
    <row r="558" spans="1:8" ht="12.75">
      <c r="A558" s="218">
        <f t="shared" si="16"/>
        <v>547</v>
      </c>
      <c r="B558" s="29" t="s">
        <v>720</v>
      </c>
      <c r="C558" s="30" t="s">
        <v>13</v>
      </c>
      <c r="D558" s="30" t="s">
        <v>719</v>
      </c>
      <c r="E558" s="30" t="s">
        <v>1216</v>
      </c>
      <c r="F558" s="30" t="s">
        <v>14</v>
      </c>
      <c r="G558" s="31">
        <v>6466713.41</v>
      </c>
      <c r="H558" s="32">
        <f t="shared" si="17"/>
        <v>6466.71341</v>
      </c>
    </row>
    <row r="559" spans="1:8" ht="12.75">
      <c r="A559" s="218">
        <f t="shared" si="16"/>
        <v>548</v>
      </c>
      <c r="B559" s="29" t="s">
        <v>161</v>
      </c>
      <c r="C559" s="30" t="s">
        <v>13</v>
      </c>
      <c r="D559" s="30" t="s">
        <v>719</v>
      </c>
      <c r="E559" s="30" t="s">
        <v>1216</v>
      </c>
      <c r="F559" s="30" t="s">
        <v>88</v>
      </c>
      <c r="G559" s="31">
        <v>6147313.41</v>
      </c>
      <c r="H559" s="32">
        <f t="shared" si="17"/>
        <v>6147.31341</v>
      </c>
    </row>
    <row r="560" spans="1:8" ht="25.5">
      <c r="A560" s="218">
        <f t="shared" si="16"/>
        <v>549</v>
      </c>
      <c r="B560" s="29" t="s">
        <v>158</v>
      </c>
      <c r="C560" s="30" t="s">
        <v>13</v>
      </c>
      <c r="D560" s="30" t="s">
        <v>719</v>
      </c>
      <c r="E560" s="30" t="s">
        <v>1216</v>
      </c>
      <c r="F560" s="30" t="s">
        <v>87</v>
      </c>
      <c r="G560" s="31">
        <v>319400</v>
      </c>
      <c r="H560" s="32">
        <f t="shared" si="17"/>
        <v>319.4</v>
      </c>
    </row>
    <row r="561" spans="1:8" ht="12.75">
      <c r="A561" s="218">
        <f t="shared" si="16"/>
        <v>550</v>
      </c>
      <c r="B561" s="29" t="s">
        <v>721</v>
      </c>
      <c r="C561" s="30" t="s">
        <v>16</v>
      </c>
      <c r="D561" s="30" t="s">
        <v>15</v>
      </c>
      <c r="E561" s="30" t="s">
        <v>261</v>
      </c>
      <c r="F561" s="30" t="s">
        <v>14</v>
      </c>
      <c r="G561" s="31">
        <v>5105592</v>
      </c>
      <c r="H561" s="32">
        <f t="shared" si="17"/>
        <v>5105.592</v>
      </c>
    </row>
    <row r="562" spans="1:8" ht="12.75">
      <c r="A562" s="218">
        <f t="shared" si="16"/>
        <v>551</v>
      </c>
      <c r="B562" s="29" t="s">
        <v>228</v>
      </c>
      <c r="C562" s="30" t="s">
        <v>16</v>
      </c>
      <c r="D562" s="30" t="s">
        <v>21</v>
      </c>
      <c r="E562" s="30" t="s">
        <v>261</v>
      </c>
      <c r="F562" s="30" t="s">
        <v>14</v>
      </c>
      <c r="G562" s="31">
        <v>5105592</v>
      </c>
      <c r="H562" s="32">
        <f t="shared" si="17"/>
        <v>5105.592</v>
      </c>
    </row>
    <row r="563" spans="1:8" ht="38.25">
      <c r="A563" s="218">
        <f t="shared" si="16"/>
        <v>552</v>
      </c>
      <c r="B563" s="29" t="s">
        <v>256</v>
      </c>
      <c r="C563" s="30" t="s">
        <v>16</v>
      </c>
      <c r="D563" s="30" t="s">
        <v>23</v>
      </c>
      <c r="E563" s="30" t="s">
        <v>261</v>
      </c>
      <c r="F563" s="30" t="s">
        <v>14</v>
      </c>
      <c r="G563" s="31">
        <v>5105592</v>
      </c>
      <c r="H563" s="32">
        <f t="shared" si="17"/>
        <v>5105.592</v>
      </c>
    </row>
    <row r="564" spans="1:8" ht="38.25">
      <c r="A564" s="218">
        <f t="shared" si="16"/>
        <v>553</v>
      </c>
      <c r="B564" s="29" t="s">
        <v>475</v>
      </c>
      <c r="C564" s="30" t="s">
        <v>16</v>
      </c>
      <c r="D564" s="30" t="s">
        <v>23</v>
      </c>
      <c r="E564" s="30" t="s">
        <v>264</v>
      </c>
      <c r="F564" s="30" t="s">
        <v>14</v>
      </c>
      <c r="G564" s="31">
        <v>5105592</v>
      </c>
      <c r="H564" s="32">
        <f t="shared" si="17"/>
        <v>5105.592</v>
      </c>
    </row>
    <row r="565" spans="1:8" ht="25.5">
      <c r="A565" s="218">
        <f t="shared" si="16"/>
        <v>554</v>
      </c>
      <c r="B565" s="29" t="s">
        <v>157</v>
      </c>
      <c r="C565" s="30" t="s">
        <v>16</v>
      </c>
      <c r="D565" s="30" t="s">
        <v>23</v>
      </c>
      <c r="E565" s="30" t="s">
        <v>477</v>
      </c>
      <c r="F565" s="30" t="s">
        <v>14</v>
      </c>
      <c r="G565" s="31">
        <v>2662313</v>
      </c>
      <c r="H565" s="32">
        <f t="shared" si="17"/>
        <v>2662.313</v>
      </c>
    </row>
    <row r="566" spans="1:8" ht="25.5">
      <c r="A566" s="218">
        <f t="shared" si="16"/>
        <v>555</v>
      </c>
      <c r="B566" s="29" t="s">
        <v>156</v>
      </c>
      <c r="C566" s="30" t="s">
        <v>16</v>
      </c>
      <c r="D566" s="30" t="s">
        <v>23</v>
      </c>
      <c r="E566" s="30" t="s">
        <v>477</v>
      </c>
      <c r="F566" s="30" t="s">
        <v>86</v>
      </c>
      <c r="G566" s="31">
        <v>2658713</v>
      </c>
      <c r="H566" s="32">
        <f t="shared" si="17"/>
        <v>2658.713</v>
      </c>
    </row>
    <row r="567" spans="1:8" ht="25.5">
      <c r="A567" s="218">
        <f t="shared" si="16"/>
        <v>556</v>
      </c>
      <c r="B567" s="29" t="s">
        <v>158</v>
      </c>
      <c r="C567" s="30" t="s">
        <v>16</v>
      </c>
      <c r="D567" s="30" t="s">
        <v>23</v>
      </c>
      <c r="E567" s="30" t="s">
        <v>477</v>
      </c>
      <c r="F567" s="30" t="s">
        <v>87</v>
      </c>
      <c r="G567" s="31">
        <v>3600</v>
      </c>
      <c r="H567" s="32">
        <f t="shared" si="17"/>
        <v>3.6</v>
      </c>
    </row>
    <row r="568" spans="1:8" ht="25.5">
      <c r="A568" s="218">
        <f t="shared" si="16"/>
        <v>557</v>
      </c>
      <c r="B568" s="29" t="s">
        <v>215</v>
      </c>
      <c r="C568" s="30" t="s">
        <v>16</v>
      </c>
      <c r="D568" s="30" t="s">
        <v>23</v>
      </c>
      <c r="E568" s="30" t="s">
        <v>265</v>
      </c>
      <c r="F568" s="30" t="s">
        <v>14</v>
      </c>
      <c r="G568" s="31">
        <v>2263279</v>
      </c>
      <c r="H568" s="32">
        <f t="shared" si="17"/>
        <v>2263.279</v>
      </c>
    </row>
    <row r="569" spans="1:8" ht="25.5">
      <c r="A569" s="218">
        <f t="shared" si="16"/>
        <v>558</v>
      </c>
      <c r="B569" s="29" t="s">
        <v>156</v>
      </c>
      <c r="C569" s="30" t="s">
        <v>16</v>
      </c>
      <c r="D569" s="30" t="s">
        <v>23</v>
      </c>
      <c r="E569" s="30" t="s">
        <v>265</v>
      </c>
      <c r="F569" s="30" t="s">
        <v>86</v>
      </c>
      <c r="G569" s="31">
        <v>2263279</v>
      </c>
      <c r="H569" s="32">
        <f t="shared" si="17"/>
        <v>2263.279</v>
      </c>
    </row>
    <row r="570" spans="1:8" ht="25.5">
      <c r="A570" s="218">
        <f t="shared" si="16"/>
        <v>559</v>
      </c>
      <c r="B570" s="29" t="s">
        <v>227</v>
      </c>
      <c r="C570" s="30" t="s">
        <v>16</v>
      </c>
      <c r="D570" s="30" t="s">
        <v>23</v>
      </c>
      <c r="E570" s="30" t="s">
        <v>378</v>
      </c>
      <c r="F570" s="30" t="s">
        <v>14</v>
      </c>
      <c r="G570" s="31">
        <v>180000</v>
      </c>
      <c r="H570" s="32">
        <f t="shared" si="17"/>
        <v>180</v>
      </c>
    </row>
    <row r="571" spans="1:8" ht="25.5">
      <c r="A571" s="218">
        <f t="shared" si="16"/>
        <v>560</v>
      </c>
      <c r="B571" s="29" t="s">
        <v>156</v>
      </c>
      <c r="C571" s="30" t="s">
        <v>16</v>
      </c>
      <c r="D571" s="30" t="s">
        <v>23</v>
      </c>
      <c r="E571" s="30" t="s">
        <v>378</v>
      </c>
      <c r="F571" s="30" t="s">
        <v>86</v>
      </c>
      <c r="G571" s="31">
        <v>180000</v>
      </c>
      <c r="H571" s="32">
        <f t="shared" si="17"/>
        <v>180</v>
      </c>
    </row>
    <row r="572" spans="1:8" ht="25.5">
      <c r="A572" s="218">
        <f t="shared" si="16"/>
        <v>561</v>
      </c>
      <c r="B572" s="29" t="s">
        <v>722</v>
      </c>
      <c r="C572" s="30" t="s">
        <v>2</v>
      </c>
      <c r="D572" s="30" t="s">
        <v>15</v>
      </c>
      <c r="E572" s="30" t="s">
        <v>261</v>
      </c>
      <c r="F572" s="30" t="s">
        <v>14</v>
      </c>
      <c r="G572" s="31">
        <v>6606731.67</v>
      </c>
      <c r="H572" s="32">
        <f t="shared" si="17"/>
        <v>6606.73167</v>
      </c>
    </row>
    <row r="573" spans="1:8" ht="12.75">
      <c r="A573" s="218">
        <f t="shared" si="16"/>
        <v>562</v>
      </c>
      <c r="B573" s="29" t="s">
        <v>228</v>
      </c>
      <c r="C573" s="30" t="s">
        <v>2</v>
      </c>
      <c r="D573" s="30" t="s">
        <v>21</v>
      </c>
      <c r="E573" s="30" t="s">
        <v>261</v>
      </c>
      <c r="F573" s="30" t="s">
        <v>14</v>
      </c>
      <c r="G573" s="31">
        <v>6606731.67</v>
      </c>
      <c r="H573" s="32">
        <f t="shared" si="17"/>
        <v>6606.73167</v>
      </c>
    </row>
    <row r="574" spans="1:8" ht="25.5">
      <c r="A574" s="218">
        <f t="shared" si="16"/>
        <v>563</v>
      </c>
      <c r="B574" s="29" t="s">
        <v>231</v>
      </c>
      <c r="C574" s="30" t="s">
        <v>2</v>
      </c>
      <c r="D574" s="30" t="s">
        <v>49</v>
      </c>
      <c r="E574" s="30" t="s">
        <v>261</v>
      </c>
      <c r="F574" s="30" t="s">
        <v>14</v>
      </c>
      <c r="G574" s="31">
        <v>6606731.67</v>
      </c>
      <c r="H574" s="32">
        <f t="shared" si="17"/>
        <v>6606.73167</v>
      </c>
    </row>
    <row r="575" spans="1:8" ht="38.25">
      <c r="A575" s="218">
        <f t="shared" si="16"/>
        <v>564</v>
      </c>
      <c r="B575" s="29" t="s">
        <v>475</v>
      </c>
      <c r="C575" s="30" t="s">
        <v>2</v>
      </c>
      <c r="D575" s="30" t="s">
        <v>49</v>
      </c>
      <c r="E575" s="30" t="s">
        <v>264</v>
      </c>
      <c r="F575" s="30" t="s">
        <v>14</v>
      </c>
      <c r="G575" s="31">
        <v>6606731.67</v>
      </c>
      <c r="H575" s="32">
        <f t="shared" si="17"/>
        <v>6606.73167</v>
      </c>
    </row>
    <row r="576" spans="1:8" ht="25.5">
      <c r="A576" s="219">
        <f t="shared" si="16"/>
        <v>565</v>
      </c>
      <c r="B576" s="29" t="s">
        <v>157</v>
      </c>
      <c r="C576" s="191" t="s">
        <v>2</v>
      </c>
      <c r="D576" s="191" t="s">
        <v>49</v>
      </c>
      <c r="E576" s="191" t="s">
        <v>477</v>
      </c>
      <c r="F576" s="191" t="s">
        <v>14</v>
      </c>
      <c r="G576" s="192">
        <v>4343454.93</v>
      </c>
      <c r="H576" s="193">
        <f t="shared" si="17"/>
        <v>4343.45493</v>
      </c>
    </row>
    <row r="577" spans="1:8" ht="25.5">
      <c r="A577" s="218">
        <f t="shared" si="16"/>
        <v>566</v>
      </c>
      <c r="B577" s="194" t="s">
        <v>156</v>
      </c>
      <c r="C577" s="195" t="s">
        <v>2</v>
      </c>
      <c r="D577" s="195" t="s">
        <v>49</v>
      </c>
      <c r="E577" s="195" t="s">
        <v>477</v>
      </c>
      <c r="F577" s="195" t="s">
        <v>86</v>
      </c>
      <c r="G577" s="196">
        <v>4343454.93</v>
      </c>
      <c r="H577" s="32">
        <f t="shared" si="17"/>
        <v>4343.45493</v>
      </c>
    </row>
    <row r="578" spans="1:8" ht="25.5">
      <c r="A578" s="218">
        <f t="shared" si="16"/>
        <v>567</v>
      </c>
      <c r="B578" s="194" t="s">
        <v>600</v>
      </c>
      <c r="C578" s="195" t="s">
        <v>2</v>
      </c>
      <c r="D578" s="195" t="s">
        <v>49</v>
      </c>
      <c r="E578" s="195" t="s">
        <v>601</v>
      </c>
      <c r="F578" s="195" t="s">
        <v>14</v>
      </c>
      <c r="G578" s="196">
        <v>2263276.74</v>
      </c>
      <c r="H578" s="32">
        <f t="shared" si="17"/>
        <v>2263.2767400000002</v>
      </c>
    </row>
    <row r="579" spans="1:8" ht="25.5">
      <c r="A579" s="218">
        <f t="shared" si="16"/>
        <v>568</v>
      </c>
      <c r="B579" s="194" t="s">
        <v>156</v>
      </c>
      <c r="C579" s="195" t="s">
        <v>2</v>
      </c>
      <c r="D579" s="195" t="s">
        <v>49</v>
      </c>
      <c r="E579" s="195" t="s">
        <v>601</v>
      </c>
      <c r="F579" s="195" t="s">
        <v>86</v>
      </c>
      <c r="G579" s="196">
        <v>2263276.74</v>
      </c>
      <c r="H579" s="32">
        <f t="shared" si="17"/>
        <v>2263.2767400000002</v>
      </c>
    </row>
    <row r="580" spans="1:8" ht="12.75">
      <c r="A580" s="218">
        <f t="shared" si="16"/>
        <v>569</v>
      </c>
      <c r="B580" s="247" t="s">
        <v>407</v>
      </c>
      <c r="C580" s="248"/>
      <c r="D580" s="248"/>
      <c r="E580" s="248"/>
      <c r="F580" s="248"/>
      <c r="G580" s="197">
        <v>1801893040</v>
      </c>
      <c r="H580" s="32">
        <f t="shared" si="17"/>
        <v>1801893.04</v>
      </c>
    </row>
  </sheetData>
  <sheetProtection/>
  <autoFilter ref="A11:H580"/>
  <mergeCells count="2">
    <mergeCell ref="A8:H8"/>
    <mergeCell ref="B580:F580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44" customWidth="1"/>
    <col min="2" max="2" width="55.75390625" style="45" customWidth="1"/>
    <col min="3" max="3" width="5.625" style="7" customWidth="1"/>
    <col min="4" max="4" width="5.25390625" style="7" customWidth="1"/>
    <col min="5" max="5" width="12.00390625" style="7" customWidth="1"/>
    <col min="6" max="6" width="8.75390625" style="7" customWidth="1"/>
    <col min="7" max="8" width="8.75390625" style="7" hidden="1" customWidth="1"/>
    <col min="9" max="9" width="10.375" style="46" customWidth="1"/>
    <col min="10" max="10" width="10.00390625" style="46" customWidth="1"/>
    <col min="11" max="16384" width="9.125" style="47" customWidth="1"/>
  </cols>
  <sheetData>
    <row r="1" ht="12">
      <c r="J1" s="5" t="s">
        <v>1170</v>
      </c>
    </row>
    <row r="2" ht="12">
      <c r="J2" s="5" t="s">
        <v>690</v>
      </c>
    </row>
    <row r="3" ht="12">
      <c r="J3" s="5" t="s">
        <v>688</v>
      </c>
    </row>
    <row r="4" ht="12">
      <c r="J4" s="5" t="s">
        <v>1171</v>
      </c>
    </row>
    <row r="5" ht="12">
      <c r="J5" s="5" t="s">
        <v>689</v>
      </c>
    </row>
    <row r="6" ht="12">
      <c r="J6" s="5"/>
    </row>
    <row r="7" spans="1:10" ht="12">
      <c r="A7" s="251" t="s">
        <v>1172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0" ht="12">
      <c r="A8" s="48"/>
      <c r="I8" s="7"/>
      <c r="J8" s="7"/>
    </row>
    <row r="9" spans="1:10" ht="12">
      <c r="A9" s="253" t="s">
        <v>1173</v>
      </c>
      <c r="B9" s="255" t="s">
        <v>154</v>
      </c>
      <c r="C9" s="253" t="s">
        <v>94</v>
      </c>
      <c r="D9" s="253" t="s">
        <v>1174</v>
      </c>
      <c r="E9" s="253" t="s">
        <v>46</v>
      </c>
      <c r="F9" s="253" t="s">
        <v>47</v>
      </c>
      <c r="G9" s="49"/>
      <c r="H9" s="49"/>
      <c r="I9" s="49" t="s">
        <v>1175</v>
      </c>
      <c r="J9" s="49" t="s">
        <v>1176</v>
      </c>
    </row>
    <row r="10" spans="1:10" ht="31.5">
      <c r="A10" s="254"/>
      <c r="B10" s="256"/>
      <c r="C10" s="257"/>
      <c r="D10" s="257"/>
      <c r="E10" s="257"/>
      <c r="F10" s="257"/>
      <c r="G10" s="41"/>
      <c r="H10" s="41"/>
      <c r="I10" s="49" t="s">
        <v>41</v>
      </c>
      <c r="J10" s="49" t="s">
        <v>41</v>
      </c>
    </row>
    <row r="11" spans="1:10" ht="12">
      <c r="A11" s="50">
        <v>1</v>
      </c>
      <c r="B11" s="51">
        <v>2</v>
      </c>
      <c r="C11" s="49">
        <v>3</v>
      </c>
      <c r="D11" s="49">
        <v>4</v>
      </c>
      <c r="E11" s="49">
        <v>5</v>
      </c>
      <c r="F11" s="49">
        <v>6</v>
      </c>
      <c r="G11" s="49"/>
      <c r="H11" s="49"/>
      <c r="I11" s="49">
        <v>7</v>
      </c>
      <c r="J11" s="49">
        <v>8</v>
      </c>
    </row>
    <row r="12" spans="1:10" ht="25.5">
      <c r="A12" s="50">
        <f aca="true" t="shared" si="0" ref="A12:A75">1+A11</f>
        <v>2</v>
      </c>
      <c r="B12" s="52" t="s">
        <v>474</v>
      </c>
      <c r="C12" s="53" t="s">
        <v>43</v>
      </c>
      <c r="D12" s="53" t="s">
        <v>15</v>
      </c>
      <c r="E12" s="53" t="s">
        <v>261</v>
      </c>
      <c r="F12" s="53" t="s">
        <v>14</v>
      </c>
      <c r="G12" s="42">
        <v>605740549.36</v>
      </c>
      <c r="H12" s="42">
        <v>510461588.32</v>
      </c>
      <c r="I12" s="42">
        <f>G12/1000</f>
        <v>605740.5493600001</v>
      </c>
      <c r="J12" s="42">
        <f>H12/1000</f>
        <v>510461.58832</v>
      </c>
    </row>
    <row r="13" spans="1:10" ht="12.75">
      <c r="A13" s="50">
        <f t="shared" si="0"/>
        <v>3</v>
      </c>
      <c r="B13" s="52" t="s">
        <v>228</v>
      </c>
      <c r="C13" s="53" t="s">
        <v>43</v>
      </c>
      <c r="D13" s="53" t="s">
        <v>21</v>
      </c>
      <c r="E13" s="53" t="s">
        <v>261</v>
      </c>
      <c r="F13" s="53" t="s">
        <v>14</v>
      </c>
      <c r="G13" s="42">
        <v>98863131</v>
      </c>
      <c r="H13" s="42">
        <v>103362646</v>
      </c>
      <c r="I13" s="42">
        <f aca="true" t="shared" si="1" ref="I13:J76">G13/1000</f>
        <v>98863.131</v>
      </c>
      <c r="J13" s="42">
        <f t="shared" si="1"/>
        <v>103362.646</v>
      </c>
    </row>
    <row r="14" spans="1:10" ht="25.5">
      <c r="A14" s="50">
        <f t="shared" si="0"/>
        <v>4</v>
      </c>
      <c r="B14" s="52" t="s">
        <v>229</v>
      </c>
      <c r="C14" s="53" t="s">
        <v>43</v>
      </c>
      <c r="D14" s="53" t="s">
        <v>22</v>
      </c>
      <c r="E14" s="53" t="s">
        <v>261</v>
      </c>
      <c r="F14" s="53" t="s">
        <v>14</v>
      </c>
      <c r="G14" s="42">
        <v>2700232</v>
      </c>
      <c r="H14" s="42">
        <v>2808234</v>
      </c>
      <c r="I14" s="42">
        <f t="shared" si="1"/>
        <v>2700.232</v>
      </c>
      <c r="J14" s="42">
        <f t="shared" si="1"/>
        <v>2808.234</v>
      </c>
    </row>
    <row r="15" spans="1:10" ht="38.25">
      <c r="A15" s="50">
        <f t="shared" si="0"/>
        <v>5</v>
      </c>
      <c r="B15" s="52" t="s">
        <v>475</v>
      </c>
      <c r="C15" s="53" t="s">
        <v>43</v>
      </c>
      <c r="D15" s="53" t="s">
        <v>22</v>
      </c>
      <c r="E15" s="53" t="s">
        <v>264</v>
      </c>
      <c r="F15" s="53" t="s">
        <v>14</v>
      </c>
      <c r="G15" s="42">
        <v>2700232</v>
      </c>
      <c r="H15" s="42">
        <v>2808234</v>
      </c>
      <c r="I15" s="42">
        <f t="shared" si="1"/>
        <v>2700.232</v>
      </c>
      <c r="J15" s="42">
        <f t="shared" si="1"/>
        <v>2808.234</v>
      </c>
    </row>
    <row r="16" spans="1:10" ht="12.75">
      <c r="A16" s="50">
        <f t="shared" si="0"/>
        <v>6</v>
      </c>
      <c r="B16" s="52" t="s">
        <v>155</v>
      </c>
      <c r="C16" s="53" t="s">
        <v>43</v>
      </c>
      <c r="D16" s="53" t="s">
        <v>22</v>
      </c>
      <c r="E16" s="53" t="s">
        <v>476</v>
      </c>
      <c r="F16" s="53" t="s">
        <v>14</v>
      </c>
      <c r="G16" s="42">
        <v>2700232</v>
      </c>
      <c r="H16" s="42">
        <v>2808234</v>
      </c>
      <c r="I16" s="42">
        <f t="shared" si="1"/>
        <v>2700.232</v>
      </c>
      <c r="J16" s="42">
        <f t="shared" si="1"/>
        <v>2808.234</v>
      </c>
    </row>
    <row r="17" spans="1:10" ht="25.5">
      <c r="A17" s="50">
        <f t="shared" si="0"/>
        <v>7</v>
      </c>
      <c r="B17" s="52" t="s">
        <v>156</v>
      </c>
      <c r="C17" s="53" t="s">
        <v>43</v>
      </c>
      <c r="D17" s="53" t="s">
        <v>22</v>
      </c>
      <c r="E17" s="53" t="s">
        <v>476</v>
      </c>
      <c r="F17" s="53" t="s">
        <v>86</v>
      </c>
      <c r="G17" s="42">
        <v>2700232</v>
      </c>
      <c r="H17" s="42">
        <v>2808234</v>
      </c>
      <c r="I17" s="42">
        <f t="shared" si="1"/>
        <v>2700.232</v>
      </c>
      <c r="J17" s="42">
        <f t="shared" si="1"/>
        <v>2808.234</v>
      </c>
    </row>
    <row r="18" spans="1:10" ht="38.25">
      <c r="A18" s="50">
        <f t="shared" si="0"/>
        <v>8</v>
      </c>
      <c r="B18" s="52" t="s">
        <v>230</v>
      </c>
      <c r="C18" s="53" t="s">
        <v>43</v>
      </c>
      <c r="D18" s="53" t="s">
        <v>24</v>
      </c>
      <c r="E18" s="53" t="s">
        <v>261</v>
      </c>
      <c r="F18" s="53" t="s">
        <v>14</v>
      </c>
      <c r="G18" s="42">
        <v>27422334</v>
      </c>
      <c r="H18" s="42">
        <v>28517232</v>
      </c>
      <c r="I18" s="42">
        <f t="shared" si="1"/>
        <v>27422.334</v>
      </c>
      <c r="J18" s="42">
        <f t="shared" si="1"/>
        <v>28517.232</v>
      </c>
    </row>
    <row r="19" spans="1:10" ht="38.25">
      <c r="A19" s="50">
        <f t="shared" si="0"/>
        <v>9</v>
      </c>
      <c r="B19" s="52" t="s">
        <v>475</v>
      </c>
      <c r="C19" s="53" t="s">
        <v>43</v>
      </c>
      <c r="D19" s="53" t="s">
        <v>24</v>
      </c>
      <c r="E19" s="53" t="s">
        <v>264</v>
      </c>
      <c r="F19" s="53" t="s">
        <v>14</v>
      </c>
      <c r="G19" s="42">
        <v>27422334</v>
      </c>
      <c r="H19" s="42">
        <v>28517232</v>
      </c>
      <c r="I19" s="42">
        <f t="shared" si="1"/>
        <v>27422.334</v>
      </c>
      <c r="J19" s="42">
        <f t="shared" si="1"/>
        <v>28517.232</v>
      </c>
    </row>
    <row r="20" spans="1:10" ht="25.5">
      <c r="A20" s="50">
        <f t="shared" si="0"/>
        <v>10</v>
      </c>
      <c r="B20" s="52" t="s">
        <v>157</v>
      </c>
      <c r="C20" s="53" t="s">
        <v>43</v>
      </c>
      <c r="D20" s="53" t="s">
        <v>24</v>
      </c>
      <c r="E20" s="53" t="s">
        <v>477</v>
      </c>
      <c r="F20" s="53" t="s">
        <v>14</v>
      </c>
      <c r="G20" s="42">
        <v>27422334</v>
      </c>
      <c r="H20" s="42">
        <v>28517232</v>
      </c>
      <c r="I20" s="42">
        <f t="shared" si="1"/>
        <v>27422.334</v>
      </c>
      <c r="J20" s="42">
        <f t="shared" si="1"/>
        <v>28517.232</v>
      </c>
    </row>
    <row r="21" spans="1:10" ht="25.5">
      <c r="A21" s="50">
        <f t="shared" si="0"/>
        <v>11</v>
      </c>
      <c r="B21" s="52" t="s">
        <v>156</v>
      </c>
      <c r="C21" s="53" t="s">
        <v>43</v>
      </c>
      <c r="D21" s="53" t="s">
        <v>24</v>
      </c>
      <c r="E21" s="53" t="s">
        <v>477</v>
      </c>
      <c r="F21" s="53" t="s">
        <v>86</v>
      </c>
      <c r="G21" s="42">
        <v>27374334</v>
      </c>
      <c r="H21" s="42">
        <v>28469232</v>
      </c>
      <c r="I21" s="42">
        <f t="shared" si="1"/>
        <v>27374.334</v>
      </c>
      <c r="J21" s="42">
        <f t="shared" si="1"/>
        <v>28469.232</v>
      </c>
    </row>
    <row r="22" spans="1:10" ht="25.5">
      <c r="A22" s="50">
        <f t="shared" si="0"/>
        <v>12</v>
      </c>
      <c r="B22" s="52" t="s">
        <v>158</v>
      </c>
      <c r="C22" s="53" t="s">
        <v>43</v>
      </c>
      <c r="D22" s="53" t="s">
        <v>24</v>
      </c>
      <c r="E22" s="53" t="s">
        <v>477</v>
      </c>
      <c r="F22" s="53" t="s">
        <v>87</v>
      </c>
      <c r="G22" s="42">
        <v>48000</v>
      </c>
      <c r="H22" s="42">
        <v>48000</v>
      </c>
      <c r="I22" s="42">
        <f t="shared" si="1"/>
        <v>48</v>
      </c>
      <c r="J22" s="42">
        <f t="shared" si="1"/>
        <v>48</v>
      </c>
    </row>
    <row r="23" spans="1:10" ht="38.25">
      <c r="A23" s="50">
        <f t="shared" si="0"/>
        <v>13</v>
      </c>
      <c r="B23" s="52" t="s">
        <v>231</v>
      </c>
      <c r="C23" s="53" t="s">
        <v>43</v>
      </c>
      <c r="D23" s="53" t="s">
        <v>49</v>
      </c>
      <c r="E23" s="53" t="s">
        <v>261</v>
      </c>
      <c r="F23" s="53" t="s">
        <v>14</v>
      </c>
      <c r="G23" s="42">
        <v>19362220</v>
      </c>
      <c r="H23" s="42">
        <v>20056690</v>
      </c>
      <c r="I23" s="42">
        <f t="shared" si="1"/>
        <v>19362.22</v>
      </c>
      <c r="J23" s="42">
        <f t="shared" si="1"/>
        <v>20056.69</v>
      </c>
    </row>
    <row r="24" spans="1:10" ht="38.25">
      <c r="A24" s="50">
        <f t="shared" si="0"/>
        <v>14</v>
      </c>
      <c r="B24" s="52" t="s">
        <v>475</v>
      </c>
      <c r="C24" s="53" t="s">
        <v>43</v>
      </c>
      <c r="D24" s="53" t="s">
        <v>49</v>
      </c>
      <c r="E24" s="53" t="s">
        <v>264</v>
      </c>
      <c r="F24" s="53" t="s">
        <v>14</v>
      </c>
      <c r="G24" s="42">
        <v>19362220</v>
      </c>
      <c r="H24" s="42">
        <v>20056690</v>
      </c>
      <c r="I24" s="42">
        <f t="shared" si="1"/>
        <v>19362.22</v>
      </c>
      <c r="J24" s="42">
        <f t="shared" si="1"/>
        <v>20056.69</v>
      </c>
    </row>
    <row r="25" spans="1:10" ht="25.5">
      <c r="A25" s="50">
        <f t="shared" si="0"/>
        <v>15</v>
      </c>
      <c r="B25" s="52" t="s">
        <v>157</v>
      </c>
      <c r="C25" s="53" t="s">
        <v>43</v>
      </c>
      <c r="D25" s="53" t="s">
        <v>49</v>
      </c>
      <c r="E25" s="53" t="s">
        <v>477</v>
      </c>
      <c r="F25" s="53" t="s">
        <v>14</v>
      </c>
      <c r="G25" s="42">
        <v>19362220</v>
      </c>
      <c r="H25" s="42">
        <v>20056690</v>
      </c>
      <c r="I25" s="42">
        <f t="shared" si="1"/>
        <v>19362.22</v>
      </c>
      <c r="J25" s="42">
        <f t="shared" si="1"/>
        <v>20056.69</v>
      </c>
    </row>
    <row r="26" spans="1:10" ht="25.5">
      <c r="A26" s="50">
        <f t="shared" si="0"/>
        <v>16</v>
      </c>
      <c r="B26" s="52" t="s">
        <v>156</v>
      </c>
      <c r="C26" s="53" t="s">
        <v>43</v>
      </c>
      <c r="D26" s="53" t="s">
        <v>49</v>
      </c>
      <c r="E26" s="53" t="s">
        <v>477</v>
      </c>
      <c r="F26" s="53" t="s">
        <v>86</v>
      </c>
      <c r="G26" s="42">
        <v>17362220</v>
      </c>
      <c r="H26" s="42">
        <v>18056690</v>
      </c>
      <c r="I26" s="42">
        <f t="shared" si="1"/>
        <v>17362.22</v>
      </c>
      <c r="J26" s="42">
        <f t="shared" si="1"/>
        <v>18056.69</v>
      </c>
    </row>
    <row r="27" spans="1:10" ht="25.5">
      <c r="A27" s="50">
        <f t="shared" si="0"/>
        <v>17</v>
      </c>
      <c r="B27" s="52" t="s">
        <v>158</v>
      </c>
      <c r="C27" s="53" t="s">
        <v>43</v>
      </c>
      <c r="D27" s="53" t="s">
        <v>49</v>
      </c>
      <c r="E27" s="53" t="s">
        <v>477</v>
      </c>
      <c r="F27" s="53" t="s">
        <v>87</v>
      </c>
      <c r="G27" s="42">
        <v>2000000</v>
      </c>
      <c r="H27" s="42">
        <v>2000000</v>
      </c>
      <c r="I27" s="42">
        <f t="shared" si="1"/>
        <v>2000</v>
      </c>
      <c r="J27" s="42">
        <f t="shared" si="1"/>
        <v>2000</v>
      </c>
    </row>
    <row r="28" spans="1:10" ht="12.75">
      <c r="A28" s="50">
        <f t="shared" si="0"/>
        <v>18</v>
      </c>
      <c r="B28" s="52" t="s">
        <v>232</v>
      </c>
      <c r="C28" s="53" t="s">
        <v>43</v>
      </c>
      <c r="D28" s="53" t="s">
        <v>73</v>
      </c>
      <c r="E28" s="53" t="s">
        <v>261</v>
      </c>
      <c r="F28" s="53" t="s">
        <v>14</v>
      </c>
      <c r="G28" s="42">
        <v>1000000</v>
      </c>
      <c r="H28" s="42">
        <v>1000000</v>
      </c>
      <c r="I28" s="42">
        <f t="shared" si="1"/>
        <v>1000</v>
      </c>
      <c r="J28" s="42">
        <f t="shared" si="1"/>
        <v>1000</v>
      </c>
    </row>
    <row r="29" spans="1:10" ht="12.75">
      <c r="A29" s="50">
        <f t="shared" si="0"/>
        <v>19</v>
      </c>
      <c r="B29" s="52" t="s">
        <v>95</v>
      </c>
      <c r="C29" s="53" t="s">
        <v>43</v>
      </c>
      <c r="D29" s="53" t="s">
        <v>73</v>
      </c>
      <c r="E29" s="53" t="s">
        <v>262</v>
      </c>
      <c r="F29" s="53" t="s">
        <v>14</v>
      </c>
      <c r="G29" s="42">
        <v>1000000</v>
      </c>
      <c r="H29" s="42">
        <v>1000000</v>
      </c>
      <c r="I29" s="42">
        <f t="shared" si="1"/>
        <v>1000</v>
      </c>
      <c r="J29" s="42">
        <f t="shared" si="1"/>
        <v>1000</v>
      </c>
    </row>
    <row r="30" spans="1:10" ht="12.75">
      <c r="A30" s="50">
        <f t="shared" si="0"/>
        <v>20</v>
      </c>
      <c r="B30" s="52" t="s">
        <v>159</v>
      </c>
      <c r="C30" s="53" t="s">
        <v>43</v>
      </c>
      <c r="D30" s="53" t="s">
        <v>73</v>
      </c>
      <c r="E30" s="53" t="s">
        <v>263</v>
      </c>
      <c r="F30" s="53" t="s">
        <v>14</v>
      </c>
      <c r="G30" s="42">
        <v>1000000</v>
      </c>
      <c r="H30" s="42">
        <v>1000000</v>
      </c>
      <c r="I30" s="42">
        <f t="shared" si="1"/>
        <v>1000</v>
      </c>
      <c r="J30" s="42">
        <f t="shared" si="1"/>
        <v>1000</v>
      </c>
    </row>
    <row r="31" spans="1:10" ht="12.75">
      <c r="A31" s="50">
        <f t="shared" si="0"/>
        <v>21</v>
      </c>
      <c r="B31" s="52" t="s">
        <v>160</v>
      </c>
      <c r="C31" s="53" t="s">
        <v>43</v>
      </c>
      <c r="D31" s="53" t="s">
        <v>73</v>
      </c>
      <c r="E31" s="53" t="s">
        <v>263</v>
      </c>
      <c r="F31" s="53" t="s">
        <v>81</v>
      </c>
      <c r="G31" s="42">
        <v>1000000</v>
      </c>
      <c r="H31" s="42">
        <v>1000000</v>
      </c>
      <c r="I31" s="42">
        <f t="shared" si="1"/>
        <v>1000</v>
      </c>
      <c r="J31" s="42">
        <f t="shared" si="1"/>
        <v>1000</v>
      </c>
    </row>
    <row r="32" spans="1:10" ht="12.75">
      <c r="A32" s="50">
        <f t="shared" si="0"/>
        <v>22</v>
      </c>
      <c r="B32" s="52" t="s">
        <v>233</v>
      </c>
      <c r="C32" s="53" t="s">
        <v>43</v>
      </c>
      <c r="D32" s="53" t="s">
        <v>75</v>
      </c>
      <c r="E32" s="53" t="s">
        <v>261</v>
      </c>
      <c r="F32" s="53" t="s">
        <v>14</v>
      </c>
      <c r="G32" s="42">
        <v>48378345</v>
      </c>
      <c r="H32" s="42">
        <v>50980490</v>
      </c>
      <c r="I32" s="42">
        <f t="shared" si="1"/>
        <v>48378.345</v>
      </c>
      <c r="J32" s="42">
        <f t="shared" si="1"/>
        <v>50980.49</v>
      </c>
    </row>
    <row r="33" spans="1:10" ht="38.25">
      <c r="A33" s="50">
        <f t="shared" si="0"/>
        <v>23</v>
      </c>
      <c r="B33" s="52" t="s">
        <v>475</v>
      </c>
      <c r="C33" s="53" t="s">
        <v>43</v>
      </c>
      <c r="D33" s="53" t="s">
        <v>75</v>
      </c>
      <c r="E33" s="53" t="s">
        <v>264</v>
      </c>
      <c r="F33" s="53" t="s">
        <v>14</v>
      </c>
      <c r="G33" s="42">
        <v>41754896</v>
      </c>
      <c r="H33" s="42">
        <v>42177656</v>
      </c>
      <c r="I33" s="42">
        <f t="shared" si="1"/>
        <v>41754.896</v>
      </c>
      <c r="J33" s="42">
        <f t="shared" si="1"/>
        <v>42177.656</v>
      </c>
    </row>
    <row r="34" spans="1:10" ht="25.5">
      <c r="A34" s="50">
        <f t="shared" si="0"/>
        <v>24</v>
      </c>
      <c r="B34" s="52" t="s">
        <v>157</v>
      </c>
      <c r="C34" s="53" t="s">
        <v>43</v>
      </c>
      <c r="D34" s="53" t="s">
        <v>75</v>
      </c>
      <c r="E34" s="53" t="s">
        <v>477</v>
      </c>
      <c r="F34" s="53" t="s">
        <v>14</v>
      </c>
      <c r="G34" s="42">
        <v>10952433</v>
      </c>
      <c r="H34" s="42">
        <v>11390531</v>
      </c>
      <c r="I34" s="42">
        <f t="shared" si="1"/>
        <v>10952.433</v>
      </c>
      <c r="J34" s="42">
        <f t="shared" si="1"/>
        <v>11390.531</v>
      </c>
    </row>
    <row r="35" spans="1:10" ht="25.5">
      <c r="A35" s="50">
        <f t="shared" si="0"/>
        <v>25</v>
      </c>
      <c r="B35" s="52" t="s">
        <v>156</v>
      </c>
      <c r="C35" s="53" t="s">
        <v>43</v>
      </c>
      <c r="D35" s="53" t="s">
        <v>75</v>
      </c>
      <c r="E35" s="53" t="s">
        <v>477</v>
      </c>
      <c r="F35" s="53" t="s">
        <v>86</v>
      </c>
      <c r="G35" s="42">
        <v>10952433</v>
      </c>
      <c r="H35" s="42">
        <v>11390531</v>
      </c>
      <c r="I35" s="42">
        <f t="shared" si="1"/>
        <v>10952.433</v>
      </c>
      <c r="J35" s="42">
        <f t="shared" si="1"/>
        <v>11390.531</v>
      </c>
    </row>
    <row r="36" spans="1:10" ht="38.25">
      <c r="A36" s="50">
        <f t="shared" si="0"/>
        <v>26</v>
      </c>
      <c r="B36" s="52" t="s">
        <v>435</v>
      </c>
      <c r="C36" s="53" t="s">
        <v>43</v>
      </c>
      <c r="D36" s="53" t="s">
        <v>75</v>
      </c>
      <c r="E36" s="53" t="s">
        <v>478</v>
      </c>
      <c r="F36" s="53" t="s">
        <v>14</v>
      </c>
      <c r="G36" s="42">
        <v>150000</v>
      </c>
      <c r="H36" s="42">
        <v>150000</v>
      </c>
      <c r="I36" s="42">
        <f t="shared" si="1"/>
        <v>150</v>
      </c>
      <c r="J36" s="42">
        <f t="shared" si="1"/>
        <v>150</v>
      </c>
    </row>
    <row r="37" spans="1:10" ht="25.5">
      <c r="A37" s="50">
        <f t="shared" si="0"/>
        <v>27</v>
      </c>
      <c r="B37" s="52" t="s">
        <v>158</v>
      </c>
      <c r="C37" s="53" t="s">
        <v>43</v>
      </c>
      <c r="D37" s="53" t="s">
        <v>75</v>
      </c>
      <c r="E37" s="53" t="s">
        <v>478</v>
      </c>
      <c r="F37" s="53" t="s">
        <v>87</v>
      </c>
      <c r="G37" s="42">
        <v>150000</v>
      </c>
      <c r="H37" s="42">
        <v>150000</v>
      </c>
      <c r="I37" s="42">
        <f t="shared" si="1"/>
        <v>150</v>
      </c>
      <c r="J37" s="42">
        <f t="shared" si="1"/>
        <v>150</v>
      </c>
    </row>
    <row r="38" spans="1:10" ht="12.75">
      <c r="A38" s="50">
        <f t="shared" si="0"/>
        <v>28</v>
      </c>
      <c r="B38" s="52" t="s">
        <v>392</v>
      </c>
      <c r="C38" s="53" t="s">
        <v>43</v>
      </c>
      <c r="D38" s="53" t="s">
        <v>75</v>
      </c>
      <c r="E38" s="53" t="s">
        <v>479</v>
      </c>
      <c r="F38" s="53" t="s">
        <v>14</v>
      </c>
      <c r="G38" s="42">
        <v>560000</v>
      </c>
      <c r="H38" s="42">
        <v>550000</v>
      </c>
      <c r="I38" s="42">
        <f t="shared" si="1"/>
        <v>560</v>
      </c>
      <c r="J38" s="42">
        <f t="shared" si="1"/>
        <v>550</v>
      </c>
    </row>
    <row r="39" spans="1:10" ht="25.5">
      <c r="A39" s="50">
        <f t="shared" si="0"/>
        <v>29</v>
      </c>
      <c r="B39" s="52" t="s">
        <v>156</v>
      </c>
      <c r="C39" s="53" t="s">
        <v>43</v>
      </c>
      <c r="D39" s="53" t="s">
        <v>75</v>
      </c>
      <c r="E39" s="53" t="s">
        <v>479</v>
      </c>
      <c r="F39" s="53" t="s">
        <v>86</v>
      </c>
      <c r="G39" s="42">
        <v>200000</v>
      </c>
      <c r="H39" s="42">
        <v>200000</v>
      </c>
      <c r="I39" s="42">
        <f t="shared" si="1"/>
        <v>200</v>
      </c>
      <c r="J39" s="42">
        <f t="shared" si="1"/>
        <v>200</v>
      </c>
    </row>
    <row r="40" spans="1:10" ht="25.5">
      <c r="A40" s="50">
        <f t="shared" si="0"/>
        <v>30</v>
      </c>
      <c r="B40" s="52" t="s">
        <v>158</v>
      </c>
      <c r="C40" s="53" t="s">
        <v>43</v>
      </c>
      <c r="D40" s="53" t="s">
        <v>75</v>
      </c>
      <c r="E40" s="53" t="s">
        <v>479</v>
      </c>
      <c r="F40" s="53" t="s">
        <v>87</v>
      </c>
      <c r="G40" s="42">
        <v>360000</v>
      </c>
      <c r="H40" s="42">
        <v>350000</v>
      </c>
      <c r="I40" s="42">
        <f t="shared" si="1"/>
        <v>360</v>
      </c>
      <c r="J40" s="42">
        <f t="shared" si="1"/>
        <v>350</v>
      </c>
    </row>
    <row r="41" spans="1:10" ht="38.25">
      <c r="A41" s="50">
        <f t="shared" si="0"/>
        <v>31</v>
      </c>
      <c r="B41" s="52" t="s">
        <v>224</v>
      </c>
      <c r="C41" s="53" t="s">
        <v>43</v>
      </c>
      <c r="D41" s="53" t="s">
        <v>75</v>
      </c>
      <c r="E41" s="53" t="s">
        <v>268</v>
      </c>
      <c r="F41" s="53" t="s">
        <v>14</v>
      </c>
      <c r="G41" s="42">
        <v>27078463</v>
      </c>
      <c r="H41" s="42">
        <v>27626125</v>
      </c>
      <c r="I41" s="42">
        <f t="shared" si="1"/>
        <v>27078.463</v>
      </c>
      <c r="J41" s="42">
        <f t="shared" si="1"/>
        <v>27626.125</v>
      </c>
    </row>
    <row r="42" spans="1:10" ht="12.75">
      <c r="A42" s="50">
        <f t="shared" si="0"/>
        <v>32</v>
      </c>
      <c r="B42" s="52" t="s">
        <v>161</v>
      </c>
      <c r="C42" s="53" t="s">
        <v>43</v>
      </c>
      <c r="D42" s="53" t="s">
        <v>75</v>
      </c>
      <c r="E42" s="53" t="s">
        <v>268</v>
      </c>
      <c r="F42" s="53" t="s">
        <v>88</v>
      </c>
      <c r="G42" s="42">
        <v>16878978</v>
      </c>
      <c r="H42" s="42">
        <v>17553700</v>
      </c>
      <c r="I42" s="42">
        <f t="shared" si="1"/>
        <v>16878.978</v>
      </c>
      <c r="J42" s="42">
        <f t="shared" si="1"/>
        <v>17553.7</v>
      </c>
    </row>
    <row r="43" spans="1:10" ht="25.5">
      <c r="A43" s="50">
        <f t="shared" si="0"/>
        <v>33</v>
      </c>
      <c r="B43" s="52" t="s">
        <v>158</v>
      </c>
      <c r="C43" s="53" t="s">
        <v>43</v>
      </c>
      <c r="D43" s="53" t="s">
        <v>75</v>
      </c>
      <c r="E43" s="53" t="s">
        <v>268</v>
      </c>
      <c r="F43" s="53" t="s">
        <v>87</v>
      </c>
      <c r="G43" s="42">
        <v>10166957</v>
      </c>
      <c r="H43" s="42">
        <v>10039929</v>
      </c>
      <c r="I43" s="42">
        <f t="shared" si="1"/>
        <v>10166.957</v>
      </c>
      <c r="J43" s="42">
        <f t="shared" si="1"/>
        <v>10039.929</v>
      </c>
    </row>
    <row r="44" spans="1:10" ht="12.75">
      <c r="A44" s="50">
        <f t="shared" si="0"/>
        <v>34</v>
      </c>
      <c r="B44" s="52" t="s">
        <v>162</v>
      </c>
      <c r="C44" s="53" t="s">
        <v>43</v>
      </c>
      <c r="D44" s="53" t="s">
        <v>75</v>
      </c>
      <c r="E44" s="53" t="s">
        <v>268</v>
      </c>
      <c r="F44" s="53" t="s">
        <v>89</v>
      </c>
      <c r="G44" s="42">
        <v>32528</v>
      </c>
      <c r="H44" s="42">
        <v>32496</v>
      </c>
      <c r="I44" s="42">
        <f t="shared" si="1"/>
        <v>32.528</v>
      </c>
      <c r="J44" s="42">
        <f t="shared" si="1"/>
        <v>32.496</v>
      </c>
    </row>
    <row r="45" spans="1:10" ht="25.5">
      <c r="A45" s="50">
        <f t="shared" si="0"/>
        <v>35</v>
      </c>
      <c r="B45" s="52" t="s">
        <v>395</v>
      </c>
      <c r="C45" s="53" t="s">
        <v>43</v>
      </c>
      <c r="D45" s="53" t="s">
        <v>75</v>
      </c>
      <c r="E45" s="53" t="s">
        <v>269</v>
      </c>
      <c r="F45" s="53" t="s">
        <v>14</v>
      </c>
      <c r="G45" s="42">
        <v>720000</v>
      </c>
      <c r="H45" s="42">
        <v>400000</v>
      </c>
      <c r="I45" s="42">
        <f t="shared" si="1"/>
        <v>720</v>
      </c>
      <c r="J45" s="42">
        <f t="shared" si="1"/>
        <v>400</v>
      </c>
    </row>
    <row r="46" spans="1:10" ht="25.5">
      <c r="A46" s="50">
        <f t="shared" si="0"/>
        <v>36</v>
      </c>
      <c r="B46" s="52" t="s">
        <v>158</v>
      </c>
      <c r="C46" s="53" t="s">
        <v>43</v>
      </c>
      <c r="D46" s="53" t="s">
        <v>75</v>
      </c>
      <c r="E46" s="53" t="s">
        <v>269</v>
      </c>
      <c r="F46" s="53" t="s">
        <v>87</v>
      </c>
      <c r="G46" s="42">
        <v>720000</v>
      </c>
      <c r="H46" s="42">
        <v>400000</v>
      </c>
      <c r="I46" s="42">
        <f t="shared" si="1"/>
        <v>720</v>
      </c>
      <c r="J46" s="42">
        <f t="shared" si="1"/>
        <v>400</v>
      </c>
    </row>
    <row r="47" spans="1:10" ht="25.5">
      <c r="A47" s="50">
        <f t="shared" si="0"/>
        <v>37</v>
      </c>
      <c r="B47" s="52" t="s">
        <v>480</v>
      </c>
      <c r="C47" s="53" t="s">
        <v>43</v>
      </c>
      <c r="D47" s="53" t="s">
        <v>75</v>
      </c>
      <c r="E47" s="53" t="s">
        <v>408</v>
      </c>
      <c r="F47" s="53" t="s">
        <v>14</v>
      </c>
      <c r="G47" s="42">
        <v>200000</v>
      </c>
      <c r="H47" s="42">
        <v>200000</v>
      </c>
      <c r="I47" s="42">
        <f t="shared" si="1"/>
        <v>200</v>
      </c>
      <c r="J47" s="42">
        <f t="shared" si="1"/>
        <v>200</v>
      </c>
    </row>
    <row r="48" spans="1:10" ht="25.5">
      <c r="A48" s="50">
        <f t="shared" si="0"/>
        <v>38</v>
      </c>
      <c r="B48" s="52" t="s">
        <v>158</v>
      </c>
      <c r="C48" s="53" t="s">
        <v>43</v>
      </c>
      <c r="D48" s="53" t="s">
        <v>75</v>
      </c>
      <c r="E48" s="53" t="s">
        <v>408</v>
      </c>
      <c r="F48" s="53" t="s">
        <v>87</v>
      </c>
      <c r="G48" s="42">
        <v>200000</v>
      </c>
      <c r="H48" s="42">
        <v>200000</v>
      </c>
      <c r="I48" s="42">
        <f t="shared" si="1"/>
        <v>200</v>
      </c>
      <c r="J48" s="42">
        <f t="shared" si="1"/>
        <v>200</v>
      </c>
    </row>
    <row r="49" spans="1:10" ht="25.5">
      <c r="A49" s="50">
        <f t="shared" si="0"/>
        <v>39</v>
      </c>
      <c r="B49" s="52" t="s">
        <v>481</v>
      </c>
      <c r="C49" s="53" t="s">
        <v>43</v>
      </c>
      <c r="D49" s="53" t="s">
        <v>75</v>
      </c>
      <c r="E49" s="53" t="s">
        <v>270</v>
      </c>
      <c r="F49" s="53" t="s">
        <v>14</v>
      </c>
      <c r="G49" s="42">
        <v>50000</v>
      </c>
      <c r="H49" s="42">
        <v>50000</v>
      </c>
      <c r="I49" s="42">
        <f t="shared" si="1"/>
        <v>50</v>
      </c>
      <c r="J49" s="42">
        <f t="shared" si="1"/>
        <v>50</v>
      </c>
    </row>
    <row r="50" spans="1:10" ht="12.75">
      <c r="A50" s="50">
        <f t="shared" si="0"/>
        <v>40</v>
      </c>
      <c r="B50" s="52" t="s">
        <v>162</v>
      </c>
      <c r="C50" s="53" t="s">
        <v>43</v>
      </c>
      <c r="D50" s="53" t="s">
        <v>75</v>
      </c>
      <c r="E50" s="53" t="s">
        <v>270</v>
      </c>
      <c r="F50" s="53" t="s">
        <v>89</v>
      </c>
      <c r="G50" s="42">
        <v>50000</v>
      </c>
      <c r="H50" s="42">
        <v>50000</v>
      </c>
      <c r="I50" s="42">
        <f t="shared" si="1"/>
        <v>50</v>
      </c>
      <c r="J50" s="42">
        <f t="shared" si="1"/>
        <v>50</v>
      </c>
    </row>
    <row r="51" spans="1:10" ht="38.25">
      <c r="A51" s="50">
        <f t="shared" si="0"/>
        <v>41</v>
      </c>
      <c r="B51" s="52" t="s">
        <v>482</v>
      </c>
      <c r="C51" s="53" t="s">
        <v>43</v>
      </c>
      <c r="D51" s="53" t="s">
        <v>75</v>
      </c>
      <c r="E51" s="53" t="s">
        <v>483</v>
      </c>
      <c r="F51" s="53" t="s">
        <v>14</v>
      </c>
      <c r="G51" s="42">
        <v>200000</v>
      </c>
      <c r="H51" s="42">
        <v>200000</v>
      </c>
      <c r="I51" s="42">
        <f t="shared" si="1"/>
        <v>200</v>
      </c>
      <c r="J51" s="42">
        <f t="shared" si="1"/>
        <v>200</v>
      </c>
    </row>
    <row r="52" spans="1:10" ht="25.5">
      <c r="A52" s="50">
        <f t="shared" si="0"/>
        <v>42</v>
      </c>
      <c r="B52" s="52" t="s">
        <v>158</v>
      </c>
      <c r="C52" s="53" t="s">
        <v>43</v>
      </c>
      <c r="D52" s="53" t="s">
        <v>75</v>
      </c>
      <c r="E52" s="53" t="s">
        <v>483</v>
      </c>
      <c r="F52" s="53" t="s">
        <v>87</v>
      </c>
      <c r="G52" s="42">
        <v>200000</v>
      </c>
      <c r="H52" s="42">
        <v>200000</v>
      </c>
      <c r="I52" s="42">
        <f t="shared" si="1"/>
        <v>200</v>
      </c>
      <c r="J52" s="42">
        <f t="shared" si="1"/>
        <v>200</v>
      </c>
    </row>
    <row r="53" spans="1:10" ht="63.75">
      <c r="A53" s="50">
        <f t="shared" si="0"/>
        <v>43</v>
      </c>
      <c r="B53" s="52" t="s">
        <v>484</v>
      </c>
      <c r="C53" s="53" t="s">
        <v>43</v>
      </c>
      <c r="D53" s="53" t="s">
        <v>75</v>
      </c>
      <c r="E53" s="53" t="s">
        <v>485</v>
      </c>
      <c r="F53" s="53" t="s">
        <v>14</v>
      </c>
      <c r="G53" s="42">
        <v>414000</v>
      </c>
      <c r="H53" s="42">
        <v>431000</v>
      </c>
      <c r="I53" s="42">
        <f t="shared" si="1"/>
        <v>414</v>
      </c>
      <c r="J53" s="42">
        <f t="shared" si="1"/>
        <v>431</v>
      </c>
    </row>
    <row r="54" spans="1:10" ht="25.5">
      <c r="A54" s="50">
        <f t="shared" si="0"/>
        <v>44</v>
      </c>
      <c r="B54" s="52" t="s">
        <v>158</v>
      </c>
      <c r="C54" s="53" t="s">
        <v>43</v>
      </c>
      <c r="D54" s="53" t="s">
        <v>75</v>
      </c>
      <c r="E54" s="53" t="s">
        <v>485</v>
      </c>
      <c r="F54" s="53" t="s">
        <v>87</v>
      </c>
      <c r="G54" s="42">
        <v>414000</v>
      </c>
      <c r="H54" s="42">
        <v>431000</v>
      </c>
      <c r="I54" s="42">
        <f t="shared" si="1"/>
        <v>414</v>
      </c>
      <c r="J54" s="42">
        <f t="shared" si="1"/>
        <v>431</v>
      </c>
    </row>
    <row r="55" spans="1:10" ht="12.75">
      <c r="A55" s="50">
        <f t="shared" si="0"/>
        <v>45</v>
      </c>
      <c r="B55" s="52" t="s">
        <v>393</v>
      </c>
      <c r="C55" s="53" t="s">
        <v>43</v>
      </c>
      <c r="D55" s="53" t="s">
        <v>75</v>
      </c>
      <c r="E55" s="53" t="s">
        <v>486</v>
      </c>
      <c r="F55" s="53" t="s">
        <v>14</v>
      </c>
      <c r="G55" s="42">
        <v>730000</v>
      </c>
      <c r="H55" s="42">
        <v>730000</v>
      </c>
      <c r="I55" s="42">
        <f t="shared" si="1"/>
        <v>730</v>
      </c>
      <c r="J55" s="42">
        <f t="shared" si="1"/>
        <v>730</v>
      </c>
    </row>
    <row r="56" spans="1:10" ht="25.5">
      <c r="A56" s="50">
        <f t="shared" si="0"/>
        <v>46</v>
      </c>
      <c r="B56" s="52" t="s">
        <v>158</v>
      </c>
      <c r="C56" s="53" t="s">
        <v>43</v>
      </c>
      <c r="D56" s="53" t="s">
        <v>75</v>
      </c>
      <c r="E56" s="53" t="s">
        <v>486</v>
      </c>
      <c r="F56" s="53" t="s">
        <v>87</v>
      </c>
      <c r="G56" s="42">
        <v>570000</v>
      </c>
      <c r="H56" s="42">
        <v>570000</v>
      </c>
      <c r="I56" s="42">
        <f t="shared" si="1"/>
        <v>570</v>
      </c>
      <c r="J56" s="42">
        <f t="shared" si="1"/>
        <v>570</v>
      </c>
    </row>
    <row r="57" spans="1:10" ht="12.75">
      <c r="A57" s="50">
        <f t="shared" si="0"/>
        <v>47</v>
      </c>
      <c r="B57" s="52" t="s">
        <v>266</v>
      </c>
      <c r="C57" s="53" t="s">
        <v>43</v>
      </c>
      <c r="D57" s="53" t="s">
        <v>75</v>
      </c>
      <c r="E57" s="53" t="s">
        <v>486</v>
      </c>
      <c r="F57" s="53" t="s">
        <v>267</v>
      </c>
      <c r="G57" s="42">
        <v>160000</v>
      </c>
      <c r="H57" s="42">
        <v>160000</v>
      </c>
      <c r="I57" s="42">
        <f t="shared" si="1"/>
        <v>160</v>
      </c>
      <c r="J57" s="42">
        <f t="shared" si="1"/>
        <v>160</v>
      </c>
    </row>
    <row r="58" spans="1:10" ht="25.5">
      <c r="A58" s="50">
        <f t="shared" si="0"/>
        <v>48</v>
      </c>
      <c r="B58" s="52" t="s">
        <v>394</v>
      </c>
      <c r="C58" s="53" t="s">
        <v>43</v>
      </c>
      <c r="D58" s="53" t="s">
        <v>75</v>
      </c>
      <c r="E58" s="53" t="s">
        <v>487</v>
      </c>
      <c r="F58" s="53" t="s">
        <v>14</v>
      </c>
      <c r="G58" s="42">
        <v>450000</v>
      </c>
      <c r="H58" s="42">
        <v>450000</v>
      </c>
      <c r="I58" s="42">
        <f t="shared" si="1"/>
        <v>450</v>
      </c>
      <c r="J58" s="42">
        <f t="shared" si="1"/>
        <v>450</v>
      </c>
    </row>
    <row r="59" spans="1:10" ht="25.5">
      <c r="A59" s="50">
        <f t="shared" si="0"/>
        <v>49</v>
      </c>
      <c r="B59" s="52" t="s">
        <v>158</v>
      </c>
      <c r="C59" s="53" t="s">
        <v>43</v>
      </c>
      <c r="D59" s="53" t="s">
        <v>75</v>
      </c>
      <c r="E59" s="53" t="s">
        <v>487</v>
      </c>
      <c r="F59" s="53" t="s">
        <v>87</v>
      </c>
      <c r="G59" s="42">
        <v>450000</v>
      </c>
      <c r="H59" s="42">
        <v>450000</v>
      </c>
      <c r="I59" s="42">
        <f t="shared" si="1"/>
        <v>450</v>
      </c>
      <c r="J59" s="42">
        <f t="shared" si="1"/>
        <v>450</v>
      </c>
    </row>
    <row r="60" spans="1:10" ht="25.5">
      <c r="A60" s="50">
        <f t="shared" si="0"/>
        <v>50</v>
      </c>
      <c r="B60" s="52" t="s">
        <v>1177</v>
      </c>
      <c r="C60" s="53" t="s">
        <v>43</v>
      </c>
      <c r="D60" s="53" t="s">
        <v>75</v>
      </c>
      <c r="E60" s="53" t="s">
        <v>1178</v>
      </c>
      <c r="F60" s="53" t="s">
        <v>14</v>
      </c>
      <c r="G60" s="42">
        <v>250000</v>
      </c>
      <c r="H60" s="42">
        <v>0</v>
      </c>
      <c r="I60" s="42">
        <f t="shared" si="1"/>
        <v>250</v>
      </c>
      <c r="J60" s="42">
        <f t="shared" si="1"/>
        <v>0</v>
      </c>
    </row>
    <row r="61" spans="1:10" ht="25.5">
      <c r="A61" s="50">
        <f t="shared" si="0"/>
        <v>51</v>
      </c>
      <c r="B61" s="52" t="s">
        <v>158</v>
      </c>
      <c r="C61" s="53" t="s">
        <v>43</v>
      </c>
      <c r="D61" s="53" t="s">
        <v>75</v>
      </c>
      <c r="E61" s="53" t="s">
        <v>1178</v>
      </c>
      <c r="F61" s="53" t="s">
        <v>87</v>
      </c>
      <c r="G61" s="42">
        <v>250000</v>
      </c>
      <c r="H61" s="42">
        <v>0</v>
      </c>
      <c r="I61" s="42">
        <f t="shared" si="1"/>
        <v>250</v>
      </c>
      <c r="J61" s="42">
        <f t="shared" si="1"/>
        <v>0</v>
      </c>
    </row>
    <row r="62" spans="1:10" ht="38.25">
      <c r="A62" s="50">
        <f t="shared" si="0"/>
        <v>52</v>
      </c>
      <c r="B62" s="52" t="s">
        <v>488</v>
      </c>
      <c r="C62" s="53" t="s">
        <v>43</v>
      </c>
      <c r="D62" s="53" t="s">
        <v>75</v>
      </c>
      <c r="E62" s="53" t="s">
        <v>272</v>
      </c>
      <c r="F62" s="53" t="s">
        <v>14</v>
      </c>
      <c r="G62" s="42">
        <v>3855425</v>
      </c>
      <c r="H62" s="42">
        <v>5940725</v>
      </c>
      <c r="I62" s="42">
        <f t="shared" si="1"/>
        <v>3855.425</v>
      </c>
      <c r="J62" s="42">
        <f t="shared" si="1"/>
        <v>5940.725</v>
      </c>
    </row>
    <row r="63" spans="1:10" ht="25.5">
      <c r="A63" s="50">
        <f t="shared" si="0"/>
        <v>53</v>
      </c>
      <c r="B63" s="52" t="s">
        <v>674</v>
      </c>
      <c r="C63" s="53" t="s">
        <v>43</v>
      </c>
      <c r="D63" s="53" t="s">
        <v>75</v>
      </c>
      <c r="E63" s="53" t="s">
        <v>673</v>
      </c>
      <c r="F63" s="53" t="s">
        <v>14</v>
      </c>
      <c r="G63" s="42">
        <v>45000</v>
      </c>
      <c r="H63" s="42">
        <v>45000</v>
      </c>
      <c r="I63" s="42">
        <f t="shared" si="1"/>
        <v>45</v>
      </c>
      <c r="J63" s="42">
        <f t="shared" si="1"/>
        <v>45</v>
      </c>
    </row>
    <row r="64" spans="1:10" ht="25.5">
      <c r="A64" s="50">
        <f t="shared" si="0"/>
        <v>54</v>
      </c>
      <c r="B64" s="52" t="s">
        <v>158</v>
      </c>
      <c r="C64" s="53" t="s">
        <v>43</v>
      </c>
      <c r="D64" s="53" t="s">
        <v>75</v>
      </c>
      <c r="E64" s="53" t="s">
        <v>673</v>
      </c>
      <c r="F64" s="53" t="s">
        <v>87</v>
      </c>
      <c r="G64" s="42">
        <v>45000</v>
      </c>
      <c r="H64" s="42">
        <v>45000</v>
      </c>
      <c r="I64" s="42">
        <f t="shared" si="1"/>
        <v>45</v>
      </c>
      <c r="J64" s="42">
        <f t="shared" si="1"/>
        <v>45</v>
      </c>
    </row>
    <row r="65" spans="1:10" ht="25.5">
      <c r="A65" s="50">
        <f t="shared" si="0"/>
        <v>55</v>
      </c>
      <c r="B65" s="52" t="s">
        <v>164</v>
      </c>
      <c r="C65" s="53" t="s">
        <v>43</v>
      </c>
      <c r="D65" s="53" t="s">
        <v>75</v>
      </c>
      <c r="E65" s="53" t="s">
        <v>273</v>
      </c>
      <c r="F65" s="53" t="s">
        <v>14</v>
      </c>
      <c r="G65" s="42">
        <v>400000</v>
      </c>
      <c r="H65" s="42">
        <v>400000</v>
      </c>
      <c r="I65" s="42">
        <f t="shared" si="1"/>
        <v>400</v>
      </c>
      <c r="J65" s="42">
        <f t="shared" si="1"/>
        <v>400</v>
      </c>
    </row>
    <row r="66" spans="1:10" ht="25.5">
      <c r="A66" s="50">
        <f t="shared" si="0"/>
        <v>56</v>
      </c>
      <c r="B66" s="52" t="s">
        <v>158</v>
      </c>
      <c r="C66" s="53" t="s">
        <v>43</v>
      </c>
      <c r="D66" s="53" t="s">
        <v>75</v>
      </c>
      <c r="E66" s="53" t="s">
        <v>273</v>
      </c>
      <c r="F66" s="53" t="s">
        <v>87</v>
      </c>
      <c r="G66" s="42">
        <v>400000</v>
      </c>
      <c r="H66" s="42">
        <v>400000</v>
      </c>
      <c r="I66" s="42">
        <f t="shared" si="1"/>
        <v>400</v>
      </c>
      <c r="J66" s="42">
        <f t="shared" si="1"/>
        <v>400</v>
      </c>
    </row>
    <row r="67" spans="1:10" ht="25.5">
      <c r="A67" s="50">
        <f t="shared" si="0"/>
        <v>57</v>
      </c>
      <c r="B67" s="52" t="s">
        <v>165</v>
      </c>
      <c r="C67" s="53" t="s">
        <v>43</v>
      </c>
      <c r="D67" s="53" t="s">
        <v>75</v>
      </c>
      <c r="E67" s="53" t="s">
        <v>274</v>
      </c>
      <c r="F67" s="53" t="s">
        <v>14</v>
      </c>
      <c r="G67" s="42">
        <v>420000</v>
      </c>
      <c r="H67" s="42">
        <v>420000</v>
      </c>
      <c r="I67" s="42">
        <f t="shared" si="1"/>
        <v>420</v>
      </c>
      <c r="J67" s="42">
        <f t="shared" si="1"/>
        <v>420</v>
      </c>
    </row>
    <row r="68" spans="1:10" ht="25.5">
      <c r="A68" s="50">
        <f t="shared" si="0"/>
        <v>58</v>
      </c>
      <c r="B68" s="52" t="s">
        <v>158</v>
      </c>
      <c r="C68" s="53" t="s">
        <v>43</v>
      </c>
      <c r="D68" s="53" t="s">
        <v>75</v>
      </c>
      <c r="E68" s="53" t="s">
        <v>274</v>
      </c>
      <c r="F68" s="53" t="s">
        <v>87</v>
      </c>
      <c r="G68" s="42">
        <v>420000</v>
      </c>
      <c r="H68" s="42">
        <v>420000</v>
      </c>
      <c r="I68" s="42">
        <f t="shared" si="1"/>
        <v>420</v>
      </c>
      <c r="J68" s="42">
        <f t="shared" si="1"/>
        <v>420</v>
      </c>
    </row>
    <row r="69" spans="1:10" ht="25.5">
      <c r="A69" s="50">
        <f t="shared" si="0"/>
        <v>59</v>
      </c>
      <c r="B69" s="52" t="s">
        <v>489</v>
      </c>
      <c r="C69" s="53" t="s">
        <v>43</v>
      </c>
      <c r="D69" s="53" t="s">
        <v>75</v>
      </c>
      <c r="E69" s="53" t="s">
        <v>275</v>
      </c>
      <c r="F69" s="53" t="s">
        <v>14</v>
      </c>
      <c r="G69" s="42">
        <v>2710700</v>
      </c>
      <c r="H69" s="42">
        <v>4796000</v>
      </c>
      <c r="I69" s="42">
        <f t="shared" si="1"/>
        <v>2710.7</v>
      </c>
      <c r="J69" s="42">
        <f t="shared" si="1"/>
        <v>4796</v>
      </c>
    </row>
    <row r="70" spans="1:10" ht="25.5">
      <c r="A70" s="50">
        <f t="shared" si="0"/>
        <v>60</v>
      </c>
      <c r="B70" s="52" t="s">
        <v>158</v>
      </c>
      <c r="C70" s="53" t="s">
        <v>43</v>
      </c>
      <c r="D70" s="53" t="s">
        <v>75</v>
      </c>
      <c r="E70" s="53" t="s">
        <v>275</v>
      </c>
      <c r="F70" s="53" t="s">
        <v>87</v>
      </c>
      <c r="G70" s="42">
        <v>2710700</v>
      </c>
      <c r="H70" s="42">
        <v>4796000</v>
      </c>
      <c r="I70" s="42">
        <f t="shared" si="1"/>
        <v>2710.7</v>
      </c>
      <c r="J70" s="42">
        <f t="shared" si="1"/>
        <v>4796</v>
      </c>
    </row>
    <row r="71" spans="1:10" ht="25.5">
      <c r="A71" s="50">
        <f t="shared" si="0"/>
        <v>61</v>
      </c>
      <c r="B71" s="52" t="s">
        <v>166</v>
      </c>
      <c r="C71" s="53" t="s">
        <v>43</v>
      </c>
      <c r="D71" s="53" t="s">
        <v>75</v>
      </c>
      <c r="E71" s="53" t="s">
        <v>276</v>
      </c>
      <c r="F71" s="53" t="s">
        <v>14</v>
      </c>
      <c r="G71" s="42">
        <v>100000</v>
      </c>
      <c r="H71" s="42">
        <v>100000</v>
      </c>
      <c r="I71" s="42">
        <f t="shared" si="1"/>
        <v>100</v>
      </c>
      <c r="J71" s="42">
        <f t="shared" si="1"/>
        <v>100</v>
      </c>
    </row>
    <row r="72" spans="1:10" ht="25.5">
      <c r="A72" s="50">
        <f t="shared" si="0"/>
        <v>62</v>
      </c>
      <c r="B72" s="52" t="s">
        <v>158</v>
      </c>
      <c r="C72" s="53" t="s">
        <v>43</v>
      </c>
      <c r="D72" s="53" t="s">
        <v>75</v>
      </c>
      <c r="E72" s="53" t="s">
        <v>276</v>
      </c>
      <c r="F72" s="53" t="s">
        <v>87</v>
      </c>
      <c r="G72" s="42">
        <v>100000</v>
      </c>
      <c r="H72" s="42">
        <v>100000</v>
      </c>
      <c r="I72" s="42">
        <f t="shared" si="1"/>
        <v>100</v>
      </c>
      <c r="J72" s="42">
        <f t="shared" si="1"/>
        <v>100</v>
      </c>
    </row>
    <row r="73" spans="1:10" ht="25.5">
      <c r="A73" s="50">
        <f t="shared" si="0"/>
        <v>63</v>
      </c>
      <c r="B73" s="52" t="s">
        <v>436</v>
      </c>
      <c r="C73" s="53" t="s">
        <v>43</v>
      </c>
      <c r="D73" s="53" t="s">
        <v>75</v>
      </c>
      <c r="E73" s="53" t="s">
        <v>490</v>
      </c>
      <c r="F73" s="53" t="s">
        <v>14</v>
      </c>
      <c r="G73" s="42">
        <v>179725</v>
      </c>
      <c r="H73" s="42">
        <v>179725</v>
      </c>
      <c r="I73" s="42">
        <f t="shared" si="1"/>
        <v>179.725</v>
      </c>
      <c r="J73" s="42">
        <f t="shared" si="1"/>
        <v>179.725</v>
      </c>
    </row>
    <row r="74" spans="1:10" ht="25.5">
      <c r="A74" s="50">
        <f t="shared" si="0"/>
        <v>64</v>
      </c>
      <c r="B74" s="52" t="s">
        <v>158</v>
      </c>
      <c r="C74" s="53" t="s">
        <v>43</v>
      </c>
      <c r="D74" s="53" t="s">
        <v>75</v>
      </c>
      <c r="E74" s="53" t="s">
        <v>490</v>
      </c>
      <c r="F74" s="53" t="s">
        <v>87</v>
      </c>
      <c r="G74" s="42">
        <v>179725</v>
      </c>
      <c r="H74" s="42">
        <v>179725</v>
      </c>
      <c r="I74" s="42">
        <f t="shared" si="1"/>
        <v>179.725</v>
      </c>
      <c r="J74" s="42">
        <f t="shared" si="1"/>
        <v>179.725</v>
      </c>
    </row>
    <row r="75" spans="1:10" ht="38.25">
      <c r="A75" s="50">
        <f t="shared" si="0"/>
        <v>65</v>
      </c>
      <c r="B75" s="52" t="s">
        <v>491</v>
      </c>
      <c r="C75" s="53" t="s">
        <v>43</v>
      </c>
      <c r="D75" s="53" t="s">
        <v>75</v>
      </c>
      <c r="E75" s="53" t="s">
        <v>277</v>
      </c>
      <c r="F75" s="53" t="s">
        <v>14</v>
      </c>
      <c r="G75" s="42">
        <v>121100</v>
      </c>
      <c r="H75" s="42">
        <v>121100</v>
      </c>
      <c r="I75" s="42">
        <f t="shared" si="1"/>
        <v>121.1</v>
      </c>
      <c r="J75" s="42">
        <f t="shared" si="1"/>
        <v>121.1</v>
      </c>
    </row>
    <row r="76" spans="1:10" ht="38.25">
      <c r="A76" s="50">
        <f aca="true" t="shared" si="2" ref="A76:A139">1+A75</f>
        <v>66</v>
      </c>
      <c r="B76" s="52" t="s">
        <v>492</v>
      </c>
      <c r="C76" s="53" t="s">
        <v>43</v>
      </c>
      <c r="D76" s="53" t="s">
        <v>75</v>
      </c>
      <c r="E76" s="53" t="s">
        <v>289</v>
      </c>
      <c r="F76" s="53" t="s">
        <v>14</v>
      </c>
      <c r="G76" s="42">
        <v>121100</v>
      </c>
      <c r="H76" s="42">
        <v>121100</v>
      </c>
      <c r="I76" s="42">
        <f t="shared" si="1"/>
        <v>121.1</v>
      </c>
      <c r="J76" s="42">
        <f t="shared" si="1"/>
        <v>121.1</v>
      </c>
    </row>
    <row r="77" spans="1:10" ht="76.5">
      <c r="A77" s="50">
        <f t="shared" si="2"/>
        <v>67</v>
      </c>
      <c r="B77" s="52" t="s">
        <v>698</v>
      </c>
      <c r="C77" s="53" t="s">
        <v>43</v>
      </c>
      <c r="D77" s="53" t="s">
        <v>75</v>
      </c>
      <c r="E77" s="53" t="s">
        <v>493</v>
      </c>
      <c r="F77" s="53" t="s">
        <v>14</v>
      </c>
      <c r="G77" s="42">
        <v>200</v>
      </c>
      <c r="H77" s="42">
        <v>200</v>
      </c>
      <c r="I77" s="42">
        <f aca="true" t="shared" si="3" ref="I77:J140">G77/1000</f>
        <v>0.2</v>
      </c>
      <c r="J77" s="42">
        <f t="shared" si="3"/>
        <v>0.2</v>
      </c>
    </row>
    <row r="78" spans="1:10" ht="25.5">
      <c r="A78" s="50">
        <f t="shared" si="2"/>
        <v>68</v>
      </c>
      <c r="B78" s="52" t="s">
        <v>158</v>
      </c>
      <c r="C78" s="53" t="s">
        <v>43</v>
      </c>
      <c r="D78" s="53" t="s">
        <v>75</v>
      </c>
      <c r="E78" s="53" t="s">
        <v>493</v>
      </c>
      <c r="F78" s="53" t="s">
        <v>87</v>
      </c>
      <c r="G78" s="42">
        <v>200</v>
      </c>
      <c r="H78" s="42">
        <v>200</v>
      </c>
      <c r="I78" s="42">
        <f t="shared" si="3"/>
        <v>0.2</v>
      </c>
      <c r="J78" s="42">
        <f t="shared" si="3"/>
        <v>0.2</v>
      </c>
    </row>
    <row r="79" spans="1:10" ht="51">
      <c r="A79" s="50">
        <f t="shared" si="2"/>
        <v>69</v>
      </c>
      <c r="B79" s="52" t="s">
        <v>494</v>
      </c>
      <c r="C79" s="53" t="s">
        <v>43</v>
      </c>
      <c r="D79" s="53" t="s">
        <v>75</v>
      </c>
      <c r="E79" s="53" t="s">
        <v>495</v>
      </c>
      <c r="F79" s="53" t="s">
        <v>14</v>
      </c>
      <c r="G79" s="42">
        <v>120900</v>
      </c>
      <c r="H79" s="42">
        <v>120900</v>
      </c>
      <c r="I79" s="42">
        <f t="shared" si="3"/>
        <v>120.9</v>
      </c>
      <c r="J79" s="42">
        <f t="shared" si="3"/>
        <v>120.9</v>
      </c>
    </row>
    <row r="80" spans="1:10" ht="25.5">
      <c r="A80" s="50">
        <f t="shared" si="2"/>
        <v>70</v>
      </c>
      <c r="B80" s="52" t="s">
        <v>156</v>
      </c>
      <c r="C80" s="53" t="s">
        <v>43</v>
      </c>
      <c r="D80" s="53" t="s">
        <v>75</v>
      </c>
      <c r="E80" s="53" t="s">
        <v>495</v>
      </c>
      <c r="F80" s="53" t="s">
        <v>86</v>
      </c>
      <c r="G80" s="42">
        <v>53903</v>
      </c>
      <c r="H80" s="42">
        <v>53903</v>
      </c>
      <c r="I80" s="42">
        <f t="shared" si="3"/>
        <v>53.903</v>
      </c>
      <c r="J80" s="42">
        <f t="shared" si="3"/>
        <v>53.903</v>
      </c>
    </row>
    <row r="81" spans="1:10" ht="25.5">
      <c r="A81" s="50">
        <f t="shared" si="2"/>
        <v>71</v>
      </c>
      <c r="B81" s="52" t="s">
        <v>158</v>
      </c>
      <c r="C81" s="53" t="s">
        <v>43</v>
      </c>
      <c r="D81" s="53" t="s">
        <v>75</v>
      </c>
      <c r="E81" s="53" t="s">
        <v>495</v>
      </c>
      <c r="F81" s="53" t="s">
        <v>87</v>
      </c>
      <c r="G81" s="42">
        <v>66997</v>
      </c>
      <c r="H81" s="42">
        <v>66997</v>
      </c>
      <c r="I81" s="42">
        <f t="shared" si="3"/>
        <v>66.997</v>
      </c>
      <c r="J81" s="42">
        <f t="shared" si="3"/>
        <v>66.997</v>
      </c>
    </row>
    <row r="82" spans="1:10" ht="38.25">
      <c r="A82" s="50">
        <f t="shared" si="2"/>
        <v>72</v>
      </c>
      <c r="B82" s="52" t="s">
        <v>496</v>
      </c>
      <c r="C82" s="53" t="s">
        <v>43</v>
      </c>
      <c r="D82" s="53" t="s">
        <v>75</v>
      </c>
      <c r="E82" s="53" t="s">
        <v>302</v>
      </c>
      <c r="F82" s="53" t="s">
        <v>14</v>
      </c>
      <c r="G82" s="42">
        <v>2646924</v>
      </c>
      <c r="H82" s="42">
        <v>2741009</v>
      </c>
      <c r="I82" s="42">
        <f t="shared" si="3"/>
        <v>2646.924</v>
      </c>
      <c r="J82" s="42">
        <f t="shared" si="3"/>
        <v>2741.009</v>
      </c>
    </row>
    <row r="83" spans="1:10" ht="63.75">
      <c r="A83" s="50">
        <f t="shared" si="2"/>
        <v>73</v>
      </c>
      <c r="B83" s="52" t="s">
        <v>497</v>
      </c>
      <c r="C83" s="53" t="s">
        <v>43</v>
      </c>
      <c r="D83" s="53" t="s">
        <v>75</v>
      </c>
      <c r="E83" s="53" t="s">
        <v>498</v>
      </c>
      <c r="F83" s="53" t="s">
        <v>14</v>
      </c>
      <c r="G83" s="42">
        <v>2646924</v>
      </c>
      <c r="H83" s="42">
        <v>2741009</v>
      </c>
      <c r="I83" s="42">
        <f t="shared" si="3"/>
        <v>2646.924</v>
      </c>
      <c r="J83" s="42">
        <f t="shared" si="3"/>
        <v>2741.009</v>
      </c>
    </row>
    <row r="84" spans="1:10" ht="12.75">
      <c r="A84" s="50">
        <f t="shared" si="2"/>
        <v>74</v>
      </c>
      <c r="B84" s="52" t="s">
        <v>161</v>
      </c>
      <c r="C84" s="53" t="s">
        <v>43</v>
      </c>
      <c r="D84" s="53" t="s">
        <v>75</v>
      </c>
      <c r="E84" s="53" t="s">
        <v>498</v>
      </c>
      <c r="F84" s="53" t="s">
        <v>88</v>
      </c>
      <c r="G84" s="42">
        <v>2381924</v>
      </c>
      <c r="H84" s="42">
        <v>2476009</v>
      </c>
      <c r="I84" s="42">
        <f t="shared" si="3"/>
        <v>2381.924</v>
      </c>
      <c r="J84" s="42">
        <f t="shared" si="3"/>
        <v>2476.009</v>
      </c>
    </row>
    <row r="85" spans="1:10" ht="25.5">
      <c r="A85" s="50">
        <f t="shared" si="2"/>
        <v>75</v>
      </c>
      <c r="B85" s="52" t="s">
        <v>158</v>
      </c>
      <c r="C85" s="53" t="s">
        <v>43</v>
      </c>
      <c r="D85" s="53" t="s">
        <v>75</v>
      </c>
      <c r="E85" s="53" t="s">
        <v>498</v>
      </c>
      <c r="F85" s="53" t="s">
        <v>87</v>
      </c>
      <c r="G85" s="42">
        <v>265000</v>
      </c>
      <c r="H85" s="42">
        <v>265000</v>
      </c>
      <c r="I85" s="42">
        <f t="shared" si="3"/>
        <v>265</v>
      </c>
      <c r="J85" s="42">
        <f t="shared" si="3"/>
        <v>265</v>
      </c>
    </row>
    <row r="86" spans="1:10" ht="25.5">
      <c r="A86" s="50">
        <f t="shared" si="2"/>
        <v>76</v>
      </c>
      <c r="B86" s="52" t="s">
        <v>234</v>
      </c>
      <c r="C86" s="53" t="s">
        <v>43</v>
      </c>
      <c r="D86" s="53" t="s">
        <v>25</v>
      </c>
      <c r="E86" s="53" t="s">
        <v>261</v>
      </c>
      <c r="F86" s="53" t="s">
        <v>14</v>
      </c>
      <c r="G86" s="42">
        <v>16494261</v>
      </c>
      <c r="H86" s="42">
        <v>17007062</v>
      </c>
      <c r="I86" s="42">
        <f t="shared" si="3"/>
        <v>16494.261</v>
      </c>
      <c r="J86" s="42">
        <f t="shared" si="3"/>
        <v>17007.062</v>
      </c>
    </row>
    <row r="87" spans="1:10" ht="12.75">
      <c r="A87" s="50">
        <f t="shared" si="2"/>
        <v>77</v>
      </c>
      <c r="B87" s="52" t="s">
        <v>499</v>
      </c>
      <c r="C87" s="53" t="s">
        <v>43</v>
      </c>
      <c r="D87" s="53" t="s">
        <v>500</v>
      </c>
      <c r="E87" s="53" t="s">
        <v>261</v>
      </c>
      <c r="F87" s="53" t="s">
        <v>14</v>
      </c>
      <c r="G87" s="42">
        <v>230000</v>
      </c>
      <c r="H87" s="42">
        <v>230000</v>
      </c>
      <c r="I87" s="42">
        <f t="shared" si="3"/>
        <v>230</v>
      </c>
      <c r="J87" s="42">
        <f t="shared" si="3"/>
        <v>230</v>
      </c>
    </row>
    <row r="88" spans="1:10" ht="38.25">
      <c r="A88" s="50">
        <f t="shared" si="2"/>
        <v>78</v>
      </c>
      <c r="B88" s="52" t="s">
        <v>491</v>
      </c>
      <c r="C88" s="53" t="s">
        <v>43</v>
      </c>
      <c r="D88" s="53" t="s">
        <v>500</v>
      </c>
      <c r="E88" s="53" t="s">
        <v>277</v>
      </c>
      <c r="F88" s="53" t="s">
        <v>14</v>
      </c>
      <c r="G88" s="42">
        <v>230000</v>
      </c>
      <c r="H88" s="42">
        <v>230000</v>
      </c>
      <c r="I88" s="42">
        <f t="shared" si="3"/>
        <v>230</v>
      </c>
      <c r="J88" s="42">
        <f t="shared" si="3"/>
        <v>230</v>
      </c>
    </row>
    <row r="89" spans="1:10" ht="51">
      <c r="A89" s="50">
        <f t="shared" si="2"/>
        <v>79</v>
      </c>
      <c r="B89" s="52" t="s">
        <v>501</v>
      </c>
      <c r="C89" s="53" t="s">
        <v>43</v>
      </c>
      <c r="D89" s="53" t="s">
        <v>500</v>
      </c>
      <c r="E89" s="53" t="s">
        <v>278</v>
      </c>
      <c r="F89" s="53" t="s">
        <v>14</v>
      </c>
      <c r="G89" s="42">
        <v>230000</v>
      </c>
      <c r="H89" s="42">
        <v>230000</v>
      </c>
      <c r="I89" s="42">
        <f t="shared" si="3"/>
        <v>230</v>
      </c>
      <c r="J89" s="42">
        <f t="shared" si="3"/>
        <v>230</v>
      </c>
    </row>
    <row r="90" spans="1:10" ht="63.75">
      <c r="A90" s="50">
        <f t="shared" si="2"/>
        <v>80</v>
      </c>
      <c r="B90" s="52" t="s">
        <v>502</v>
      </c>
      <c r="C90" s="53" t="s">
        <v>43</v>
      </c>
      <c r="D90" s="53" t="s">
        <v>500</v>
      </c>
      <c r="E90" s="53" t="s">
        <v>279</v>
      </c>
      <c r="F90" s="53" t="s">
        <v>14</v>
      </c>
      <c r="G90" s="42">
        <v>100000</v>
      </c>
      <c r="H90" s="42">
        <v>100000</v>
      </c>
      <c r="I90" s="42">
        <f t="shared" si="3"/>
        <v>100</v>
      </c>
      <c r="J90" s="42">
        <f t="shared" si="3"/>
        <v>100</v>
      </c>
    </row>
    <row r="91" spans="1:10" ht="25.5">
      <c r="A91" s="50">
        <f t="shared" si="2"/>
        <v>81</v>
      </c>
      <c r="B91" s="52" t="s">
        <v>158</v>
      </c>
      <c r="C91" s="53" t="s">
        <v>43</v>
      </c>
      <c r="D91" s="53" t="s">
        <v>500</v>
      </c>
      <c r="E91" s="53" t="s">
        <v>279</v>
      </c>
      <c r="F91" s="53" t="s">
        <v>87</v>
      </c>
      <c r="G91" s="42">
        <v>100000</v>
      </c>
      <c r="H91" s="42">
        <v>100000</v>
      </c>
      <c r="I91" s="42">
        <f t="shared" si="3"/>
        <v>100</v>
      </c>
      <c r="J91" s="42">
        <f t="shared" si="3"/>
        <v>100</v>
      </c>
    </row>
    <row r="92" spans="1:10" ht="38.25">
      <c r="A92" s="50">
        <f t="shared" si="2"/>
        <v>82</v>
      </c>
      <c r="B92" s="52" t="s">
        <v>1179</v>
      </c>
      <c r="C92" s="53" t="s">
        <v>43</v>
      </c>
      <c r="D92" s="53" t="s">
        <v>500</v>
      </c>
      <c r="E92" s="53" t="s">
        <v>1180</v>
      </c>
      <c r="F92" s="53" t="s">
        <v>14</v>
      </c>
      <c r="G92" s="42">
        <v>50000</v>
      </c>
      <c r="H92" s="42">
        <v>50000</v>
      </c>
      <c r="I92" s="42">
        <f t="shared" si="3"/>
        <v>50</v>
      </c>
      <c r="J92" s="42">
        <f t="shared" si="3"/>
        <v>50</v>
      </c>
    </row>
    <row r="93" spans="1:10" ht="25.5">
      <c r="A93" s="50">
        <f t="shared" si="2"/>
        <v>83</v>
      </c>
      <c r="B93" s="52" t="s">
        <v>158</v>
      </c>
      <c r="C93" s="53" t="s">
        <v>43</v>
      </c>
      <c r="D93" s="53" t="s">
        <v>500</v>
      </c>
      <c r="E93" s="53" t="s">
        <v>1180</v>
      </c>
      <c r="F93" s="53" t="s">
        <v>87</v>
      </c>
      <c r="G93" s="42">
        <v>50000</v>
      </c>
      <c r="H93" s="42">
        <v>50000</v>
      </c>
      <c r="I93" s="42">
        <f t="shared" si="3"/>
        <v>50</v>
      </c>
      <c r="J93" s="42">
        <f t="shared" si="3"/>
        <v>50</v>
      </c>
    </row>
    <row r="94" spans="1:10" ht="25.5">
      <c r="A94" s="50">
        <f t="shared" si="2"/>
        <v>84</v>
      </c>
      <c r="B94" s="52" t="s">
        <v>172</v>
      </c>
      <c r="C94" s="53" t="s">
        <v>43</v>
      </c>
      <c r="D94" s="53" t="s">
        <v>500</v>
      </c>
      <c r="E94" s="53" t="s">
        <v>285</v>
      </c>
      <c r="F94" s="53" t="s">
        <v>14</v>
      </c>
      <c r="G94" s="42">
        <v>50000</v>
      </c>
      <c r="H94" s="42">
        <v>50000</v>
      </c>
      <c r="I94" s="42">
        <f t="shared" si="3"/>
        <v>50</v>
      </c>
      <c r="J94" s="42">
        <f t="shared" si="3"/>
        <v>50</v>
      </c>
    </row>
    <row r="95" spans="1:10" ht="25.5">
      <c r="A95" s="50">
        <f t="shared" si="2"/>
        <v>85</v>
      </c>
      <c r="B95" s="52" t="s">
        <v>158</v>
      </c>
      <c r="C95" s="53" t="s">
        <v>43</v>
      </c>
      <c r="D95" s="53" t="s">
        <v>500</v>
      </c>
      <c r="E95" s="53" t="s">
        <v>285</v>
      </c>
      <c r="F95" s="53" t="s">
        <v>87</v>
      </c>
      <c r="G95" s="42">
        <v>50000</v>
      </c>
      <c r="H95" s="42">
        <v>50000</v>
      </c>
      <c r="I95" s="42">
        <f t="shared" si="3"/>
        <v>50</v>
      </c>
      <c r="J95" s="42">
        <f t="shared" si="3"/>
        <v>50</v>
      </c>
    </row>
    <row r="96" spans="1:10" ht="12.75">
      <c r="A96" s="50">
        <f t="shared" si="2"/>
        <v>86</v>
      </c>
      <c r="B96" s="52" t="s">
        <v>173</v>
      </c>
      <c r="C96" s="53" t="s">
        <v>43</v>
      </c>
      <c r="D96" s="53" t="s">
        <v>500</v>
      </c>
      <c r="E96" s="53" t="s">
        <v>286</v>
      </c>
      <c r="F96" s="53" t="s">
        <v>14</v>
      </c>
      <c r="G96" s="42">
        <v>30000</v>
      </c>
      <c r="H96" s="42">
        <v>30000</v>
      </c>
      <c r="I96" s="42">
        <f t="shared" si="3"/>
        <v>30</v>
      </c>
      <c r="J96" s="42">
        <f t="shared" si="3"/>
        <v>30</v>
      </c>
    </row>
    <row r="97" spans="1:10" ht="25.5">
      <c r="A97" s="50">
        <f t="shared" si="2"/>
        <v>87</v>
      </c>
      <c r="B97" s="52" t="s">
        <v>158</v>
      </c>
      <c r="C97" s="53" t="s">
        <v>43</v>
      </c>
      <c r="D97" s="53" t="s">
        <v>500</v>
      </c>
      <c r="E97" s="53" t="s">
        <v>286</v>
      </c>
      <c r="F97" s="53" t="s">
        <v>87</v>
      </c>
      <c r="G97" s="42">
        <v>30000</v>
      </c>
      <c r="H97" s="42">
        <v>30000</v>
      </c>
      <c r="I97" s="42">
        <f t="shared" si="3"/>
        <v>30</v>
      </c>
      <c r="J97" s="42">
        <f t="shared" si="3"/>
        <v>30</v>
      </c>
    </row>
    <row r="98" spans="1:10" ht="25.5">
      <c r="A98" s="50">
        <f t="shared" si="2"/>
        <v>88</v>
      </c>
      <c r="B98" s="52" t="s">
        <v>503</v>
      </c>
      <c r="C98" s="53" t="s">
        <v>43</v>
      </c>
      <c r="D98" s="53" t="s">
        <v>401</v>
      </c>
      <c r="E98" s="53" t="s">
        <v>261</v>
      </c>
      <c r="F98" s="53" t="s">
        <v>14</v>
      </c>
      <c r="G98" s="42">
        <v>14504983</v>
      </c>
      <c r="H98" s="42">
        <v>14968658</v>
      </c>
      <c r="I98" s="42">
        <f t="shared" si="3"/>
        <v>14504.983</v>
      </c>
      <c r="J98" s="42">
        <f t="shared" si="3"/>
        <v>14968.658</v>
      </c>
    </row>
    <row r="99" spans="1:10" ht="38.25">
      <c r="A99" s="50">
        <f t="shared" si="2"/>
        <v>89</v>
      </c>
      <c r="B99" s="52" t="s">
        <v>491</v>
      </c>
      <c r="C99" s="53" t="s">
        <v>43</v>
      </c>
      <c r="D99" s="53" t="s">
        <v>401</v>
      </c>
      <c r="E99" s="53" t="s">
        <v>277</v>
      </c>
      <c r="F99" s="53" t="s">
        <v>14</v>
      </c>
      <c r="G99" s="42">
        <v>14504983</v>
      </c>
      <c r="H99" s="42">
        <v>14968658</v>
      </c>
      <c r="I99" s="42">
        <f t="shared" si="3"/>
        <v>14504.983</v>
      </c>
      <c r="J99" s="42">
        <f t="shared" si="3"/>
        <v>14968.658</v>
      </c>
    </row>
    <row r="100" spans="1:10" ht="51">
      <c r="A100" s="50">
        <f t="shared" si="2"/>
        <v>90</v>
      </c>
      <c r="B100" s="52" t="s">
        <v>501</v>
      </c>
      <c r="C100" s="53" t="s">
        <v>43</v>
      </c>
      <c r="D100" s="53" t="s">
        <v>401</v>
      </c>
      <c r="E100" s="53" t="s">
        <v>278</v>
      </c>
      <c r="F100" s="53" t="s">
        <v>14</v>
      </c>
      <c r="G100" s="42">
        <v>14504983</v>
      </c>
      <c r="H100" s="42">
        <v>14968658</v>
      </c>
      <c r="I100" s="42">
        <f t="shared" si="3"/>
        <v>14504.983</v>
      </c>
      <c r="J100" s="42">
        <f t="shared" si="3"/>
        <v>14968.658</v>
      </c>
    </row>
    <row r="101" spans="1:10" ht="25.5">
      <c r="A101" s="50">
        <f t="shared" si="2"/>
        <v>91</v>
      </c>
      <c r="B101" s="52" t="s">
        <v>167</v>
      </c>
      <c r="C101" s="53" t="s">
        <v>43</v>
      </c>
      <c r="D101" s="53" t="s">
        <v>401</v>
      </c>
      <c r="E101" s="53" t="s">
        <v>280</v>
      </c>
      <c r="F101" s="53" t="s">
        <v>14</v>
      </c>
      <c r="G101" s="42">
        <v>50000</v>
      </c>
      <c r="H101" s="42">
        <v>50000</v>
      </c>
      <c r="I101" s="42">
        <f t="shared" si="3"/>
        <v>50</v>
      </c>
      <c r="J101" s="42">
        <f t="shared" si="3"/>
        <v>50</v>
      </c>
    </row>
    <row r="102" spans="1:10" ht="25.5">
      <c r="A102" s="50">
        <f t="shared" si="2"/>
        <v>92</v>
      </c>
      <c r="B102" s="52" t="s">
        <v>158</v>
      </c>
      <c r="C102" s="53" t="s">
        <v>43</v>
      </c>
      <c r="D102" s="53" t="s">
        <v>401</v>
      </c>
      <c r="E102" s="53" t="s">
        <v>280</v>
      </c>
      <c r="F102" s="53" t="s">
        <v>87</v>
      </c>
      <c r="G102" s="42">
        <v>50000</v>
      </c>
      <c r="H102" s="42">
        <v>50000</v>
      </c>
      <c r="I102" s="42">
        <f t="shared" si="3"/>
        <v>50</v>
      </c>
      <c r="J102" s="42">
        <f t="shared" si="3"/>
        <v>50</v>
      </c>
    </row>
    <row r="103" spans="1:10" ht="51">
      <c r="A103" s="50">
        <f t="shared" si="2"/>
        <v>93</v>
      </c>
      <c r="B103" s="52" t="s">
        <v>168</v>
      </c>
      <c r="C103" s="53" t="s">
        <v>43</v>
      </c>
      <c r="D103" s="53" t="s">
        <v>401</v>
      </c>
      <c r="E103" s="53" t="s">
        <v>281</v>
      </c>
      <c r="F103" s="53" t="s">
        <v>14</v>
      </c>
      <c r="G103" s="42">
        <v>50000</v>
      </c>
      <c r="H103" s="42">
        <v>50000</v>
      </c>
      <c r="I103" s="42">
        <f t="shared" si="3"/>
        <v>50</v>
      </c>
      <c r="J103" s="42">
        <f t="shared" si="3"/>
        <v>50</v>
      </c>
    </row>
    <row r="104" spans="1:10" ht="25.5">
      <c r="A104" s="50">
        <f t="shared" si="2"/>
        <v>94</v>
      </c>
      <c r="B104" s="52" t="s">
        <v>158</v>
      </c>
      <c r="C104" s="53" t="s">
        <v>43</v>
      </c>
      <c r="D104" s="53" t="s">
        <v>401</v>
      </c>
      <c r="E104" s="53" t="s">
        <v>281</v>
      </c>
      <c r="F104" s="53" t="s">
        <v>87</v>
      </c>
      <c r="G104" s="42">
        <v>50000</v>
      </c>
      <c r="H104" s="42">
        <v>50000</v>
      </c>
      <c r="I104" s="42">
        <f t="shared" si="3"/>
        <v>50</v>
      </c>
      <c r="J104" s="42">
        <f t="shared" si="3"/>
        <v>50</v>
      </c>
    </row>
    <row r="105" spans="1:10" ht="38.25">
      <c r="A105" s="50">
        <f t="shared" si="2"/>
        <v>95</v>
      </c>
      <c r="B105" s="52" t="s">
        <v>169</v>
      </c>
      <c r="C105" s="53" t="s">
        <v>43</v>
      </c>
      <c r="D105" s="53" t="s">
        <v>401</v>
      </c>
      <c r="E105" s="53" t="s">
        <v>282</v>
      </c>
      <c r="F105" s="53" t="s">
        <v>14</v>
      </c>
      <c r="G105" s="42">
        <v>80000</v>
      </c>
      <c r="H105" s="42">
        <v>80000</v>
      </c>
      <c r="I105" s="42">
        <f t="shared" si="3"/>
        <v>80</v>
      </c>
      <c r="J105" s="42">
        <f t="shared" si="3"/>
        <v>80</v>
      </c>
    </row>
    <row r="106" spans="1:10" ht="25.5">
      <c r="A106" s="50">
        <f t="shared" si="2"/>
        <v>96</v>
      </c>
      <c r="B106" s="52" t="s">
        <v>158</v>
      </c>
      <c r="C106" s="53" t="s">
        <v>43</v>
      </c>
      <c r="D106" s="53" t="s">
        <v>401</v>
      </c>
      <c r="E106" s="53" t="s">
        <v>282</v>
      </c>
      <c r="F106" s="53" t="s">
        <v>87</v>
      </c>
      <c r="G106" s="42">
        <v>80000</v>
      </c>
      <c r="H106" s="42">
        <v>80000</v>
      </c>
      <c r="I106" s="42">
        <f t="shared" si="3"/>
        <v>80</v>
      </c>
      <c r="J106" s="42">
        <f t="shared" si="3"/>
        <v>80</v>
      </c>
    </row>
    <row r="107" spans="1:10" ht="63.75">
      <c r="A107" s="50">
        <f t="shared" si="2"/>
        <v>97</v>
      </c>
      <c r="B107" s="52" t="s">
        <v>170</v>
      </c>
      <c r="C107" s="53" t="s">
        <v>43</v>
      </c>
      <c r="D107" s="53" t="s">
        <v>401</v>
      </c>
      <c r="E107" s="53" t="s">
        <v>283</v>
      </c>
      <c r="F107" s="53" t="s">
        <v>14</v>
      </c>
      <c r="G107" s="42">
        <v>60000</v>
      </c>
      <c r="H107" s="42">
        <v>60000</v>
      </c>
      <c r="I107" s="42">
        <f t="shared" si="3"/>
        <v>60</v>
      </c>
      <c r="J107" s="42">
        <f t="shared" si="3"/>
        <v>60</v>
      </c>
    </row>
    <row r="108" spans="1:10" ht="25.5">
      <c r="A108" s="50">
        <f t="shared" si="2"/>
        <v>98</v>
      </c>
      <c r="B108" s="52" t="s">
        <v>158</v>
      </c>
      <c r="C108" s="53" t="s">
        <v>43</v>
      </c>
      <c r="D108" s="53" t="s">
        <v>401</v>
      </c>
      <c r="E108" s="53" t="s">
        <v>283</v>
      </c>
      <c r="F108" s="53" t="s">
        <v>87</v>
      </c>
      <c r="G108" s="42">
        <v>60000</v>
      </c>
      <c r="H108" s="42">
        <v>60000</v>
      </c>
      <c r="I108" s="42">
        <f t="shared" si="3"/>
        <v>60</v>
      </c>
      <c r="J108" s="42">
        <f t="shared" si="3"/>
        <v>60</v>
      </c>
    </row>
    <row r="109" spans="1:10" ht="12.75">
      <c r="A109" s="50">
        <f t="shared" si="2"/>
        <v>99</v>
      </c>
      <c r="B109" s="52" t="s">
        <v>171</v>
      </c>
      <c r="C109" s="53" t="s">
        <v>43</v>
      </c>
      <c r="D109" s="53" t="s">
        <v>401</v>
      </c>
      <c r="E109" s="53" t="s">
        <v>284</v>
      </c>
      <c r="F109" s="53" t="s">
        <v>14</v>
      </c>
      <c r="G109" s="42">
        <v>60000</v>
      </c>
      <c r="H109" s="42">
        <v>60000</v>
      </c>
      <c r="I109" s="42">
        <f t="shared" si="3"/>
        <v>60</v>
      </c>
      <c r="J109" s="42">
        <f t="shared" si="3"/>
        <v>60</v>
      </c>
    </row>
    <row r="110" spans="1:10" ht="25.5">
      <c r="A110" s="50">
        <f t="shared" si="2"/>
        <v>100</v>
      </c>
      <c r="B110" s="52" t="s">
        <v>158</v>
      </c>
      <c r="C110" s="53" t="s">
        <v>43</v>
      </c>
      <c r="D110" s="53" t="s">
        <v>401</v>
      </c>
      <c r="E110" s="53" t="s">
        <v>284</v>
      </c>
      <c r="F110" s="53" t="s">
        <v>87</v>
      </c>
      <c r="G110" s="42">
        <v>60000</v>
      </c>
      <c r="H110" s="42">
        <v>60000</v>
      </c>
      <c r="I110" s="42">
        <f t="shared" si="3"/>
        <v>60</v>
      </c>
      <c r="J110" s="42">
        <f t="shared" si="3"/>
        <v>60</v>
      </c>
    </row>
    <row r="111" spans="1:10" ht="25.5">
      <c r="A111" s="50">
        <f t="shared" si="2"/>
        <v>101</v>
      </c>
      <c r="B111" s="52" t="s">
        <v>174</v>
      </c>
      <c r="C111" s="53" t="s">
        <v>43</v>
      </c>
      <c r="D111" s="53" t="s">
        <v>401</v>
      </c>
      <c r="E111" s="53" t="s">
        <v>287</v>
      </c>
      <c r="F111" s="53" t="s">
        <v>14</v>
      </c>
      <c r="G111" s="42">
        <v>171500</v>
      </c>
      <c r="H111" s="42">
        <v>171500</v>
      </c>
      <c r="I111" s="42">
        <f t="shared" si="3"/>
        <v>171.5</v>
      </c>
      <c r="J111" s="42">
        <f t="shared" si="3"/>
        <v>171.5</v>
      </c>
    </row>
    <row r="112" spans="1:10" ht="25.5">
      <c r="A112" s="50">
        <f t="shared" si="2"/>
        <v>102</v>
      </c>
      <c r="B112" s="52" t="s">
        <v>158</v>
      </c>
      <c r="C112" s="53" t="s">
        <v>43</v>
      </c>
      <c r="D112" s="53" t="s">
        <v>401</v>
      </c>
      <c r="E112" s="53" t="s">
        <v>287</v>
      </c>
      <c r="F112" s="53" t="s">
        <v>87</v>
      </c>
      <c r="G112" s="42">
        <v>171500</v>
      </c>
      <c r="H112" s="42">
        <v>171500</v>
      </c>
      <c r="I112" s="42">
        <f t="shared" si="3"/>
        <v>171.5</v>
      </c>
      <c r="J112" s="42">
        <f t="shared" si="3"/>
        <v>171.5</v>
      </c>
    </row>
    <row r="113" spans="1:10" ht="12.75">
      <c r="A113" s="50">
        <f t="shared" si="2"/>
        <v>103</v>
      </c>
      <c r="B113" s="52" t="s">
        <v>175</v>
      </c>
      <c r="C113" s="53" t="s">
        <v>43</v>
      </c>
      <c r="D113" s="53" t="s">
        <v>401</v>
      </c>
      <c r="E113" s="53" t="s">
        <v>288</v>
      </c>
      <c r="F113" s="53" t="s">
        <v>14</v>
      </c>
      <c r="G113" s="42">
        <v>13465483</v>
      </c>
      <c r="H113" s="42">
        <v>13929158</v>
      </c>
      <c r="I113" s="42">
        <f t="shared" si="3"/>
        <v>13465.483</v>
      </c>
      <c r="J113" s="42">
        <f t="shared" si="3"/>
        <v>13929.158</v>
      </c>
    </row>
    <row r="114" spans="1:10" ht="12.75">
      <c r="A114" s="50">
        <f t="shared" si="2"/>
        <v>104</v>
      </c>
      <c r="B114" s="52" t="s">
        <v>161</v>
      </c>
      <c r="C114" s="53" t="s">
        <v>43</v>
      </c>
      <c r="D114" s="53" t="s">
        <v>401</v>
      </c>
      <c r="E114" s="53" t="s">
        <v>288</v>
      </c>
      <c r="F114" s="53" t="s">
        <v>88</v>
      </c>
      <c r="G114" s="42">
        <v>11058699</v>
      </c>
      <c r="H114" s="42">
        <v>11497308</v>
      </c>
      <c r="I114" s="42">
        <f t="shared" si="3"/>
        <v>11058.699</v>
      </c>
      <c r="J114" s="42">
        <f t="shared" si="3"/>
        <v>11497.308</v>
      </c>
    </row>
    <row r="115" spans="1:10" ht="25.5">
      <c r="A115" s="50">
        <f t="shared" si="2"/>
        <v>105</v>
      </c>
      <c r="B115" s="52" t="s">
        <v>158</v>
      </c>
      <c r="C115" s="53" t="s">
        <v>43</v>
      </c>
      <c r="D115" s="53" t="s">
        <v>401</v>
      </c>
      <c r="E115" s="53" t="s">
        <v>288</v>
      </c>
      <c r="F115" s="53" t="s">
        <v>87</v>
      </c>
      <c r="G115" s="42">
        <v>2132593</v>
      </c>
      <c r="H115" s="42">
        <v>2157659</v>
      </c>
      <c r="I115" s="42">
        <f t="shared" si="3"/>
        <v>2132.593</v>
      </c>
      <c r="J115" s="42">
        <f t="shared" si="3"/>
        <v>2157.659</v>
      </c>
    </row>
    <row r="116" spans="1:10" ht="12.75">
      <c r="A116" s="50">
        <f t="shared" si="2"/>
        <v>106</v>
      </c>
      <c r="B116" s="52" t="s">
        <v>162</v>
      </c>
      <c r="C116" s="53" t="s">
        <v>43</v>
      </c>
      <c r="D116" s="53" t="s">
        <v>401</v>
      </c>
      <c r="E116" s="53" t="s">
        <v>288</v>
      </c>
      <c r="F116" s="53" t="s">
        <v>89</v>
      </c>
      <c r="G116" s="42">
        <v>274191</v>
      </c>
      <c r="H116" s="42">
        <v>274191</v>
      </c>
      <c r="I116" s="42">
        <f t="shared" si="3"/>
        <v>274.191</v>
      </c>
      <c r="J116" s="42">
        <f t="shared" si="3"/>
        <v>274.191</v>
      </c>
    </row>
    <row r="117" spans="1:10" ht="38.25">
      <c r="A117" s="50">
        <f t="shared" si="2"/>
        <v>107</v>
      </c>
      <c r="B117" s="52" t="s">
        <v>699</v>
      </c>
      <c r="C117" s="53" t="s">
        <v>43</v>
      </c>
      <c r="D117" s="53" t="s">
        <v>401</v>
      </c>
      <c r="E117" s="53" t="s">
        <v>700</v>
      </c>
      <c r="F117" s="53" t="s">
        <v>14</v>
      </c>
      <c r="G117" s="42">
        <v>418000</v>
      </c>
      <c r="H117" s="42">
        <v>418000</v>
      </c>
      <c r="I117" s="42">
        <f t="shared" si="3"/>
        <v>418</v>
      </c>
      <c r="J117" s="42">
        <f t="shared" si="3"/>
        <v>418</v>
      </c>
    </row>
    <row r="118" spans="1:10" ht="25.5">
      <c r="A118" s="50">
        <f t="shared" si="2"/>
        <v>108</v>
      </c>
      <c r="B118" s="52" t="s">
        <v>158</v>
      </c>
      <c r="C118" s="53" t="s">
        <v>43</v>
      </c>
      <c r="D118" s="53" t="s">
        <v>401</v>
      </c>
      <c r="E118" s="53" t="s">
        <v>700</v>
      </c>
      <c r="F118" s="53" t="s">
        <v>87</v>
      </c>
      <c r="G118" s="42">
        <v>418000</v>
      </c>
      <c r="H118" s="42">
        <v>418000</v>
      </c>
      <c r="I118" s="42">
        <f t="shared" si="3"/>
        <v>418</v>
      </c>
      <c r="J118" s="42">
        <f t="shared" si="3"/>
        <v>418</v>
      </c>
    </row>
    <row r="119" spans="1:10" ht="12.75">
      <c r="A119" s="50">
        <f t="shared" si="2"/>
        <v>109</v>
      </c>
      <c r="B119" s="52" t="s">
        <v>504</v>
      </c>
      <c r="C119" s="53" t="s">
        <v>43</v>
      </c>
      <c r="D119" s="53" t="s">
        <v>401</v>
      </c>
      <c r="E119" s="53" t="s">
        <v>505</v>
      </c>
      <c r="F119" s="53" t="s">
        <v>14</v>
      </c>
      <c r="G119" s="42">
        <v>150000</v>
      </c>
      <c r="H119" s="42">
        <v>150000</v>
      </c>
      <c r="I119" s="42">
        <f t="shared" si="3"/>
        <v>150</v>
      </c>
      <c r="J119" s="42">
        <f t="shared" si="3"/>
        <v>150</v>
      </c>
    </row>
    <row r="120" spans="1:10" ht="25.5">
      <c r="A120" s="50">
        <f t="shared" si="2"/>
        <v>110</v>
      </c>
      <c r="B120" s="52" t="s">
        <v>158</v>
      </c>
      <c r="C120" s="53" t="s">
        <v>43</v>
      </c>
      <c r="D120" s="53" t="s">
        <v>401</v>
      </c>
      <c r="E120" s="53" t="s">
        <v>505</v>
      </c>
      <c r="F120" s="53" t="s">
        <v>87</v>
      </c>
      <c r="G120" s="42">
        <v>150000</v>
      </c>
      <c r="H120" s="42">
        <v>150000</v>
      </c>
      <c r="I120" s="42">
        <f t="shared" si="3"/>
        <v>150</v>
      </c>
      <c r="J120" s="42">
        <f t="shared" si="3"/>
        <v>150</v>
      </c>
    </row>
    <row r="121" spans="1:10" ht="25.5">
      <c r="A121" s="50">
        <f t="shared" si="2"/>
        <v>111</v>
      </c>
      <c r="B121" s="52" t="s">
        <v>235</v>
      </c>
      <c r="C121" s="53" t="s">
        <v>43</v>
      </c>
      <c r="D121" s="53" t="s">
        <v>76</v>
      </c>
      <c r="E121" s="53" t="s">
        <v>261</v>
      </c>
      <c r="F121" s="53" t="s">
        <v>14</v>
      </c>
      <c r="G121" s="42">
        <v>1759278</v>
      </c>
      <c r="H121" s="42">
        <v>1808404</v>
      </c>
      <c r="I121" s="42">
        <f t="shared" si="3"/>
        <v>1759.278</v>
      </c>
      <c r="J121" s="42">
        <f t="shared" si="3"/>
        <v>1808.404</v>
      </c>
    </row>
    <row r="122" spans="1:10" ht="38.25">
      <c r="A122" s="50">
        <f t="shared" si="2"/>
        <v>112</v>
      </c>
      <c r="B122" s="52" t="s">
        <v>491</v>
      </c>
      <c r="C122" s="53" t="s">
        <v>43</v>
      </c>
      <c r="D122" s="53" t="s">
        <v>76</v>
      </c>
      <c r="E122" s="53" t="s">
        <v>277</v>
      </c>
      <c r="F122" s="53" t="s">
        <v>14</v>
      </c>
      <c r="G122" s="42">
        <v>1054883</v>
      </c>
      <c r="H122" s="42">
        <v>1079852</v>
      </c>
      <c r="I122" s="42">
        <f t="shared" si="3"/>
        <v>1054.883</v>
      </c>
      <c r="J122" s="42">
        <f t="shared" si="3"/>
        <v>1079.852</v>
      </c>
    </row>
    <row r="123" spans="1:10" ht="38.25">
      <c r="A123" s="50">
        <f t="shared" si="2"/>
        <v>113</v>
      </c>
      <c r="B123" s="52" t="s">
        <v>492</v>
      </c>
      <c r="C123" s="53" t="s">
        <v>43</v>
      </c>
      <c r="D123" s="53" t="s">
        <v>76</v>
      </c>
      <c r="E123" s="53" t="s">
        <v>289</v>
      </c>
      <c r="F123" s="53" t="s">
        <v>14</v>
      </c>
      <c r="G123" s="42">
        <v>1054883</v>
      </c>
      <c r="H123" s="42">
        <v>1079852</v>
      </c>
      <c r="I123" s="42">
        <f t="shared" si="3"/>
        <v>1054.883</v>
      </c>
      <c r="J123" s="42">
        <f t="shared" si="3"/>
        <v>1079.852</v>
      </c>
    </row>
    <row r="124" spans="1:10" ht="76.5">
      <c r="A124" s="50">
        <f t="shared" si="2"/>
        <v>114</v>
      </c>
      <c r="B124" s="52" t="s">
        <v>409</v>
      </c>
      <c r="C124" s="53" t="s">
        <v>43</v>
      </c>
      <c r="D124" s="53" t="s">
        <v>76</v>
      </c>
      <c r="E124" s="53" t="s">
        <v>506</v>
      </c>
      <c r="F124" s="53" t="s">
        <v>14</v>
      </c>
      <c r="G124" s="42">
        <v>703583</v>
      </c>
      <c r="H124" s="42">
        <v>728552</v>
      </c>
      <c r="I124" s="42">
        <f t="shared" si="3"/>
        <v>703.583</v>
      </c>
      <c r="J124" s="42">
        <f t="shared" si="3"/>
        <v>728.552</v>
      </c>
    </row>
    <row r="125" spans="1:10" ht="12.75">
      <c r="A125" s="50">
        <f t="shared" si="2"/>
        <v>115</v>
      </c>
      <c r="B125" s="52" t="s">
        <v>161</v>
      </c>
      <c r="C125" s="53" t="s">
        <v>43</v>
      </c>
      <c r="D125" s="53" t="s">
        <v>76</v>
      </c>
      <c r="E125" s="53" t="s">
        <v>506</v>
      </c>
      <c r="F125" s="53" t="s">
        <v>88</v>
      </c>
      <c r="G125" s="42">
        <v>604395</v>
      </c>
      <c r="H125" s="42">
        <v>628552</v>
      </c>
      <c r="I125" s="42">
        <f t="shared" si="3"/>
        <v>604.395</v>
      </c>
      <c r="J125" s="42">
        <f t="shared" si="3"/>
        <v>628.552</v>
      </c>
    </row>
    <row r="126" spans="1:10" ht="25.5">
      <c r="A126" s="50">
        <f t="shared" si="2"/>
        <v>116</v>
      </c>
      <c r="B126" s="52" t="s">
        <v>158</v>
      </c>
      <c r="C126" s="53" t="s">
        <v>43</v>
      </c>
      <c r="D126" s="53" t="s">
        <v>76</v>
      </c>
      <c r="E126" s="53" t="s">
        <v>506</v>
      </c>
      <c r="F126" s="53" t="s">
        <v>87</v>
      </c>
      <c r="G126" s="42">
        <v>99188</v>
      </c>
      <c r="H126" s="42">
        <v>100000</v>
      </c>
      <c r="I126" s="42">
        <f t="shared" si="3"/>
        <v>99.188</v>
      </c>
      <c r="J126" s="42">
        <f t="shared" si="3"/>
        <v>100</v>
      </c>
    </row>
    <row r="127" spans="1:10" ht="89.25">
      <c r="A127" s="50">
        <f t="shared" si="2"/>
        <v>117</v>
      </c>
      <c r="B127" s="52" t="s">
        <v>1181</v>
      </c>
      <c r="C127" s="53" t="s">
        <v>43</v>
      </c>
      <c r="D127" s="53" t="s">
        <v>76</v>
      </c>
      <c r="E127" s="53" t="s">
        <v>1182</v>
      </c>
      <c r="F127" s="53" t="s">
        <v>14</v>
      </c>
      <c r="G127" s="42">
        <v>40000</v>
      </c>
      <c r="H127" s="42">
        <v>40000</v>
      </c>
      <c r="I127" s="42">
        <f t="shared" si="3"/>
        <v>40</v>
      </c>
      <c r="J127" s="42">
        <f t="shared" si="3"/>
        <v>40</v>
      </c>
    </row>
    <row r="128" spans="1:10" ht="25.5">
      <c r="A128" s="50">
        <f t="shared" si="2"/>
        <v>118</v>
      </c>
      <c r="B128" s="52" t="s">
        <v>158</v>
      </c>
      <c r="C128" s="53" t="s">
        <v>43</v>
      </c>
      <c r="D128" s="53" t="s">
        <v>76</v>
      </c>
      <c r="E128" s="53" t="s">
        <v>1182</v>
      </c>
      <c r="F128" s="53" t="s">
        <v>87</v>
      </c>
      <c r="G128" s="42">
        <v>40000</v>
      </c>
      <c r="H128" s="42">
        <v>40000</v>
      </c>
      <c r="I128" s="42">
        <f t="shared" si="3"/>
        <v>40</v>
      </c>
      <c r="J128" s="42">
        <f t="shared" si="3"/>
        <v>40</v>
      </c>
    </row>
    <row r="129" spans="1:10" ht="114.75">
      <c r="A129" s="50">
        <f t="shared" si="2"/>
        <v>119</v>
      </c>
      <c r="B129" s="52" t="s">
        <v>887</v>
      </c>
      <c r="C129" s="53" t="s">
        <v>43</v>
      </c>
      <c r="D129" s="53" t="s">
        <v>76</v>
      </c>
      <c r="E129" s="53" t="s">
        <v>507</v>
      </c>
      <c r="F129" s="53" t="s">
        <v>14</v>
      </c>
      <c r="G129" s="42">
        <v>100300</v>
      </c>
      <c r="H129" s="42">
        <v>100300</v>
      </c>
      <c r="I129" s="42">
        <f t="shared" si="3"/>
        <v>100.3</v>
      </c>
      <c r="J129" s="42">
        <f t="shared" si="3"/>
        <v>100.3</v>
      </c>
    </row>
    <row r="130" spans="1:10" ht="25.5">
      <c r="A130" s="50">
        <f t="shared" si="2"/>
        <v>120</v>
      </c>
      <c r="B130" s="52" t="s">
        <v>158</v>
      </c>
      <c r="C130" s="53" t="s">
        <v>43</v>
      </c>
      <c r="D130" s="53" t="s">
        <v>76</v>
      </c>
      <c r="E130" s="53" t="s">
        <v>507</v>
      </c>
      <c r="F130" s="53" t="s">
        <v>87</v>
      </c>
      <c r="G130" s="42">
        <v>100300</v>
      </c>
      <c r="H130" s="42">
        <v>100300</v>
      </c>
      <c r="I130" s="42">
        <f t="shared" si="3"/>
        <v>100.3</v>
      </c>
      <c r="J130" s="42">
        <f t="shared" si="3"/>
        <v>100.3</v>
      </c>
    </row>
    <row r="131" spans="1:10" ht="102">
      <c r="A131" s="50">
        <f t="shared" si="2"/>
        <v>121</v>
      </c>
      <c r="B131" s="52" t="s">
        <v>455</v>
      </c>
      <c r="C131" s="53" t="s">
        <v>43</v>
      </c>
      <c r="D131" s="53" t="s">
        <v>76</v>
      </c>
      <c r="E131" s="53" t="s">
        <v>508</v>
      </c>
      <c r="F131" s="53" t="s">
        <v>14</v>
      </c>
      <c r="G131" s="42">
        <v>114000</v>
      </c>
      <c r="H131" s="42">
        <v>114000</v>
      </c>
      <c r="I131" s="42">
        <f t="shared" si="3"/>
        <v>114</v>
      </c>
      <c r="J131" s="42">
        <f t="shared" si="3"/>
        <v>114</v>
      </c>
    </row>
    <row r="132" spans="1:10" ht="25.5">
      <c r="A132" s="50">
        <f t="shared" si="2"/>
        <v>122</v>
      </c>
      <c r="B132" s="52" t="s">
        <v>158</v>
      </c>
      <c r="C132" s="53" t="s">
        <v>43</v>
      </c>
      <c r="D132" s="53" t="s">
        <v>76</v>
      </c>
      <c r="E132" s="53" t="s">
        <v>508</v>
      </c>
      <c r="F132" s="53" t="s">
        <v>87</v>
      </c>
      <c r="G132" s="42">
        <v>114000</v>
      </c>
      <c r="H132" s="42">
        <v>114000</v>
      </c>
      <c r="I132" s="42">
        <f t="shared" si="3"/>
        <v>114</v>
      </c>
      <c r="J132" s="42">
        <f t="shared" si="3"/>
        <v>114</v>
      </c>
    </row>
    <row r="133" spans="1:10" ht="63.75">
      <c r="A133" s="50">
        <f t="shared" si="2"/>
        <v>123</v>
      </c>
      <c r="B133" s="52" t="s">
        <v>454</v>
      </c>
      <c r="C133" s="53" t="s">
        <v>43</v>
      </c>
      <c r="D133" s="53" t="s">
        <v>76</v>
      </c>
      <c r="E133" s="53" t="s">
        <v>509</v>
      </c>
      <c r="F133" s="53" t="s">
        <v>14</v>
      </c>
      <c r="G133" s="42">
        <v>97000</v>
      </c>
      <c r="H133" s="42">
        <v>97000</v>
      </c>
      <c r="I133" s="42">
        <f t="shared" si="3"/>
        <v>97</v>
      </c>
      <c r="J133" s="42">
        <f t="shared" si="3"/>
        <v>97</v>
      </c>
    </row>
    <row r="134" spans="1:10" ht="25.5">
      <c r="A134" s="50">
        <f t="shared" si="2"/>
        <v>124</v>
      </c>
      <c r="B134" s="52" t="s">
        <v>158</v>
      </c>
      <c r="C134" s="53" t="s">
        <v>43</v>
      </c>
      <c r="D134" s="53" t="s">
        <v>76</v>
      </c>
      <c r="E134" s="53" t="s">
        <v>509</v>
      </c>
      <c r="F134" s="53" t="s">
        <v>87</v>
      </c>
      <c r="G134" s="42">
        <v>97000</v>
      </c>
      <c r="H134" s="42">
        <v>97000</v>
      </c>
      <c r="I134" s="42">
        <f t="shared" si="3"/>
        <v>97</v>
      </c>
      <c r="J134" s="42">
        <f t="shared" si="3"/>
        <v>97</v>
      </c>
    </row>
    <row r="135" spans="1:10" ht="51">
      <c r="A135" s="50">
        <f t="shared" si="2"/>
        <v>125</v>
      </c>
      <c r="B135" s="52" t="s">
        <v>510</v>
      </c>
      <c r="C135" s="53" t="s">
        <v>43</v>
      </c>
      <c r="D135" s="53" t="s">
        <v>76</v>
      </c>
      <c r="E135" s="53" t="s">
        <v>511</v>
      </c>
      <c r="F135" s="53" t="s">
        <v>14</v>
      </c>
      <c r="G135" s="42">
        <v>704395</v>
      </c>
      <c r="H135" s="42">
        <v>728552</v>
      </c>
      <c r="I135" s="42">
        <f t="shared" si="3"/>
        <v>704.395</v>
      </c>
      <c r="J135" s="42">
        <f t="shared" si="3"/>
        <v>728.552</v>
      </c>
    </row>
    <row r="136" spans="1:10" ht="63.75">
      <c r="A136" s="50">
        <f t="shared" si="2"/>
        <v>126</v>
      </c>
      <c r="B136" s="52" t="s">
        <v>512</v>
      </c>
      <c r="C136" s="53" t="s">
        <v>43</v>
      </c>
      <c r="D136" s="53" t="s">
        <v>76</v>
      </c>
      <c r="E136" s="53" t="s">
        <v>513</v>
      </c>
      <c r="F136" s="53" t="s">
        <v>14</v>
      </c>
      <c r="G136" s="42">
        <v>604395</v>
      </c>
      <c r="H136" s="42">
        <v>628552</v>
      </c>
      <c r="I136" s="42">
        <f t="shared" si="3"/>
        <v>604.395</v>
      </c>
      <c r="J136" s="42">
        <f t="shared" si="3"/>
        <v>628.552</v>
      </c>
    </row>
    <row r="137" spans="1:10" ht="12.75">
      <c r="A137" s="50">
        <f t="shared" si="2"/>
        <v>127</v>
      </c>
      <c r="B137" s="52" t="s">
        <v>161</v>
      </c>
      <c r="C137" s="53" t="s">
        <v>43</v>
      </c>
      <c r="D137" s="53" t="s">
        <v>76</v>
      </c>
      <c r="E137" s="53" t="s">
        <v>513</v>
      </c>
      <c r="F137" s="53" t="s">
        <v>88</v>
      </c>
      <c r="G137" s="42">
        <v>604395</v>
      </c>
      <c r="H137" s="42">
        <v>628552</v>
      </c>
      <c r="I137" s="42">
        <f t="shared" si="3"/>
        <v>604.395</v>
      </c>
      <c r="J137" s="42">
        <f t="shared" si="3"/>
        <v>628.552</v>
      </c>
    </row>
    <row r="138" spans="1:10" ht="38.25">
      <c r="A138" s="50">
        <f t="shared" si="2"/>
        <v>128</v>
      </c>
      <c r="B138" s="52" t="s">
        <v>514</v>
      </c>
      <c r="C138" s="53" t="s">
        <v>43</v>
      </c>
      <c r="D138" s="53" t="s">
        <v>76</v>
      </c>
      <c r="E138" s="53" t="s">
        <v>515</v>
      </c>
      <c r="F138" s="53" t="s">
        <v>14</v>
      </c>
      <c r="G138" s="42">
        <v>20000</v>
      </c>
      <c r="H138" s="42">
        <v>20000</v>
      </c>
      <c r="I138" s="42">
        <f t="shared" si="3"/>
        <v>20</v>
      </c>
      <c r="J138" s="42">
        <f t="shared" si="3"/>
        <v>20</v>
      </c>
    </row>
    <row r="139" spans="1:10" ht="25.5">
      <c r="A139" s="50">
        <f t="shared" si="2"/>
        <v>129</v>
      </c>
      <c r="B139" s="52" t="s">
        <v>158</v>
      </c>
      <c r="C139" s="53" t="s">
        <v>43</v>
      </c>
      <c r="D139" s="53" t="s">
        <v>76</v>
      </c>
      <c r="E139" s="53" t="s">
        <v>515</v>
      </c>
      <c r="F139" s="53" t="s">
        <v>87</v>
      </c>
      <c r="G139" s="42">
        <v>20000</v>
      </c>
      <c r="H139" s="42">
        <v>20000</v>
      </c>
      <c r="I139" s="42">
        <f t="shared" si="3"/>
        <v>20</v>
      </c>
      <c r="J139" s="42">
        <f t="shared" si="3"/>
        <v>20</v>
      </c>
    </row>
    <row r="140" spans="1:10" ht="38.25">
      <c r="A140" s="50">
        <f aca="true" t="shared" si="4" ref="A140:A203">1+A139</f>
        <v>130</v>
      </c>
      <c r="B140" s="52" t="s">
        <v>516</v>
      </c>
      <c r="C140" s="53" t="s">
        <v>43</v>
      </c>
      <c r="D140" s="53" t="s">
        <v>76</v>
      </c>
      <c r="E140" s="53" t="s">
        <v>517</v>
      </c>
      <c r="F140" s="53" t="s">
        <v>14</v>
      </c>
      <c r="G140" s="42">
        <v>50000</v>
      </c>
      <c r="H140" s="42">
        <v>50000</v>
      </c>
      <c r="I140" s="42">
        <f t="shared" si="3"/>
        <v>50</v>
      </c>
      <c r="J140" s="42">
        <f t="shared" si="3"/>
        <v>50</v>
      </c>
    </row>
    <row r="141" spans="1:10" ht="25.5">
      <c r="A141" s="50">
        <f t="shared" si="4"/>
        <v>131</v>
      </c>
      <c r="B141" s="52" t="s">
        <v>158</v>
      </c>
      <c r="C141" s="53" t="s">
        <v>43</v>
      </c>
      <c r="D141" s="53" t="s">
        <v>76</v>
      </c>
      <c r="E141" s="53" t="s">
        <v>517</v>
      </c>
      <c r="F141" s="53" t="s">
        <v>87</v>
      </c>
      <c r="G141" s="42">
        <v>50000</v>
      </c>
      <c r="H141" s="42">
        <v>50000</v>
      </c>
      <c r="I141" s="42">
        <f aca="true" t="shared" si="5" ref="I141:J204">G141/1000</f>
        <v>50</v>
      </c>
      <c r="J141" s="42">
        <f t="shared" si="5"/>
        <v>50</v>
      </c>
    </row>
    <row r="142" spans="1:10" ht="25.5">
      <c r="A142" s="50">
        <f t="shared" si="4"/>
        <v>132</v>
      </c>
      <c r="B142" s="52" t="s">
        <v>518</v>
      </c>
      <c r="C142" s="53" t="s">
        <v>43</v>
      </c>
      <c r="D142" s="53" t="s">
        <v>76</v>
      </c>
      <c r="E142" s="53" t="s">
        <v>519</v>
      </c>
      <c r="F142" s="53" t="s">
        <v>14</v>
      </c>
      <c r="G142" s="42">
        <v>30000</v>
      </c>
      <c r="H142" s="42">
        <v>30000</v>
      </c>
      <c r="I142" s="42">
        <f t="shared" si="5"/>
        <v>30</v>
      </c>
      <c r="J142" s="42">
        <f t="shared" si="5"/>
        <v>30</v>
      </c>
    </row>
    <row r="143" spans="1:10" ht="25.5">
      <c r="A143" s="50">
        <f t="shared" si="4"/>
        <v>133</v>
      </c>
      <c r="B143" s="52" t="s">
        <v>158</v>
      </c>
      <c r="C143" s="53" t="s">
        <v>43</v>
      </c>
      <c r="D143" s="53" t="s">
        <v>76</v>
      </c>
      <c r="E143" s="53" t="s">
        <v>519</v>
      </c>
      <c r="F143" s="53" t="s">
        <v>87</v>
      </c>
      <c r="G143" s="42">
        <v>30000</v>
      </c>
      <c r="H143" s="42">
        <v>30000</v>
      </c>
      <c r="I143" s="42">
        <f t="shared" si="5"/>
        <v>30</v>
      </c>
      <c r="J143" s="42">
        <f t="shared" si="5"/>
        <v>30</v>
      </c>
    </row>
    <row r="144" spans="1:10" ht="12.75">
      <c r="A144" s="50">
        <f t="shared" si="4"/>
        <v>134</v>
      </c>
      <c r="B144" s="52" t="s">
        <v>236</v>
      </c>
      <c r="C144" s="53" t="s">
        <v>43</v>
      </c>
      <c r="D144" s="53" t="s">
        <v>26</v>
      </c>
      <c r="E144" s="53" t="s">
        <v>261</v>
      </c>
      <c r="F144" s="53" t="s">
        <v>14</v>
      </c>
      <c r="G144" s="42">
        <v>44880434</v>
      </c>
      <c r="H144" s="42">
        <v>15243015</v>
      </c>
      <c r="I144" s="42">
        <f t="shared" si="5"/>
        <v>44880.434</v>
      </c>
      <c r="J144" s="42">
        <f t="shared" si="5"/>
        <v>15243.015</v>
      </c>
    </row>
    <row r="145" spans="1:10" ht="12.75">
      <c r="A145" s="50">
        <f t="shared" si="4"/>
        <v>135</v>
      </c>
      <c r="B145" s="52" t="s">
        <v>237</v>
      </c>
      <c r="C145" s="53" t="s">
        <v>43</v>
      </c>
      <c r="D145" s="53" t="s">
        <v>27</v>
      </c>
      <c r="E145" s="53" t="s">
        <v>261</v>
      </c>
      <c r="F145" s="53" t="s">
        <v>14</v>
      </c>
      <c r="G145" s="42">
        <v>2287800</v>
      </c>
      <c r="H145" s="42">
        <v>2383200</v>
      </c>
      <c r="I145" s="42">
        <f t="shared" si="5"/>
        <v>2287.8</v>
      </c>
      <c r="J145" s="42">
        <f t="shared" si="5"/>
        <v>2383.2</v>
      </c>
    </row>
    <row r="146" spans="1:10" ht="38.25">
      <c r="A146" s="50">
        <f t="shared" si="4"/>
        <v>136</v>
      </c>
      <c r="B146" s="52" t="s">
        <v>520</v>
      </c>
      <c r="C146" s="53" t="s">
        <v>43</v>
      </c>
      <c r="D146" s="53" t="s">
        <v>27</v>
      </c>
      <c r="E146" s="53" t="s">
        <v>290</v>
      </c>
      <c r="F146" s="53" t="s">
        <v>14</v>
      </c>
      <c r="G146" s="42">
        <v>1260000</v>
      </c>
      <c r="H146" s="42">
        <v>1360000</v>
      </c>
      <c r="I146" s="42">
        <f t="shared" si="5"/>
        <v>1260</v>
      </c>
      <c r="J146" s="42">
        <f t="shared" si="5"/>
        <v>1360</v>
      </c>
    </row>
    <row r="147" spans="1:10" ht="38.25">
      <c r="A147" s="50">
        <f t="shared" si="4"/>
        <v>137</v>
      </c>
      <c r="B147" s="52" t="s">
        <v>521</v>
      </c>
      <c r="C147" s="53" t="s">
        <v>43</v>
      </c>
      <c r="D147" s="53" t="s">
        <v>27</v>
      </c>
      <c r="E147" s="53" t="s">
        <v>291</v>
      </c>
      <c r="F147" s="53" t="s">
        <v>14</v>
      </c>
      <c r="G147" s="42">
        <v>1260000</v>
      </c>
      <c r="H147" s="42">
        <v>1360000</v>
      </c>
      <c r="I147" s="42">
        <f t="shared" si="5"/>
        <v>1260</v>
      </c>
      <c r="J147" s="42">
        <f t="shared" si="5"/>
        <v>1360</v>
      </c>
    </row>
    <row r="148" spans="1:10" ht="38.25">
      <c r="A148" s="50">
        <f t="shared" si="4"/>
        <v>138</v>
      </c>
      <c r="B148" s="52" t="s">
        <v>1183</v>
      </c>
      <c r="C148" s="53" t="s">
        <v>43</v>
      </c>
      <c r="D148" s="53" t="s">
        <v>27</v>
      </c>
      <c r="E148" s="53" t="s">
        <v>1184</v>
      </c>
      <c r="F148" s="53" t="s">
        <v>14</v>
      </c>
      <c r="G148" s="42">
        <v>0</v>
      </c>
      <c r="H148" s="42">
        <v>100000</v>
      </c>
      <c r="I148" s="42">
        <f t="shared" si="5"/>
        <v>0</v>
      </c>
      <c r="J148" s="42">
        <f t="shared" si="5"/>
        <v>100</v>
      </c>
    </row>
    <row r="149" spans="1:10" ht="25.5">
      <c r="A149" s="50">
        <f t="shared" si="4"/>
        <v>139</v>
      </c>
      <c r="B149" s="52" t="s">
        <v>158</v>
      </c>
      <c r="C149" s="53" t="s">
        <v>43</v>
      </c>
      <c r="D149" s="53" t="s">
        <v>27</v>
      </c>
      <c r="E149" s="53" t="s">
        <v>1184</v>
      </c>
      <c r="F149" s="53" t="s">
        <v>87</v>
      </c>
      <c r="G149" s="42">
        <v>0</v>
      </c>
      <c r="H149" s="42">
        <v>100000</v>
      </c>
      <c r="I149" s="42">
        <f t="shared" si="5"/>
        <v>0</v>
      </c>
      <c r="J149" s="42">
        <f t="shared" si="5"/>
        <v>100</v>
      </c>
    </row>
    <row r="150" spans="1:10" ht="25.5">
      <c r="A150" s="50">
        <f t="shared" si="4"/>
        <v>140</v>
      </c>
      <c r="B150" s="52" t="s">
        <v>522</v>
      </c>
      <c r="C150" s="53" t="s">
        <v>43</v>
      </c>
      <c r="D150" s="53" t="s">
        <v>27</v>
      </c>
      <c r="E150" s="53" t="s">
        <v>523</v>
      </c>
      <c r="F150" s="53" t="s">
        <v>14</v>
      </c>
      <c r="G150" s="42">
        <v>200000</v>
      </c>
      <c r="H150" s="42">
        <v>200000</v>
      </c>
      <c r="I150" s="42">
        <f t="shared" si="5"/>
        <v>200</v>
      </c>
      <c r="J150" s="42">
        <f t="shared" si="5"/>
        <v>200</v>
      </c>
    </row>
    <row r="151" spans="1:10" ht="38.25">
      <c r="A151" s="50">
        <f t="shared" si="4"/>
        <v>141</v>
      </c>
      <c r="B151" s="52" t="s">
        <v>410</v>
      </c>
      <c r="C151" s="53" t="s">
        <v>43</v>
      </c>
      <c r="D151" s="53" t="s">
        <v>27</v>
      </c>
      <c r="E151" s="53" t="s">
        <v>523</v>
      </c>
      <c r="F151" s="53" t="s">
        <v>83</v>
      </c>
      <c r="G151" s="42">
        <v>200000</v>
      </c>
      <c r="H151" s="42">
        <v>200000</v>
      </c>
      <c r="I151" s="42">
        <f t="shared" si="5"/>
        <v>200</v>
      </c>
      <c r="J151" s="42">
        <f t="shared" si="5"/>
        <v>200</v>
      </c>
    </row>
    <row r="152" spans="1:10" ht="38.25">
      <c r="A152" s="50">
        <f t="shared" si="4"/>
        <v>142</v>
      </c>
      <c r="B152" s="52" t="s">
        <v>524</v>
      </c>
      <c r="C152" s="53" t="s">
        <v>43</v>
      </c>
      <c r="D152" s="53" t="s">
        <v>27</v>
      </c>
      <c r="E152" s="53" t="s">
        <v>292</v>
      </c>
      <c r="F152" s="53" t="s">
        <v>14</v>
      </c>
      <c r="G152" s="42">
        <v>500000</v>
      </c>
      <c r="H152" s="42">
        <v>500000</v>
      </c>
      <c r="I152" s="42">
        <f t="shared" si="5"/>
        <v>500</v>
      </c>
      <c r="J152" s="42">
        <f t="shared" si="5"/>
        <v>500</v>
      </c>
    </row>
    <row r="153" spans="1:10" ht="38.25">
      <c r="A153" s="50">
        <f t="shared" si="4"/>
        <v>143</v>
      </c>
      <c r="B153" s="52" t="s">
        <v>410</v>
      </c>
      <c r="C153" s="53" t="s">
        <v>43</v>
      </c>
      <c r="D153" s="53" t="s">
        <v>27</v>
      </c>
      <c r="E153" s="53" t="s">
        <v>292</v>
      </c>
      <c r="F153" s="53" t="s">
        <v>83</v>
      </c>
      <c r="G153" s="42">
        <v>500000</v>
      </c>
      <c r="H153" s="42">
        <v>500000</v>
      </c>
      <c r="I153" s="42">
        <f t="shared" si="5"/>
        <v>500</v>
      </c>
      <c r="J153" s="42">
        <f t="shared" si="5"/>
        <v>500</v>
      </c>
    </row>
    <row r="154" spans="1:10" ht="38.25">
      <c r="A154" s="50">
        <f t="shared" si="4"/>
        <v>144</v>
      </c>
      <c r="B154" s="52" t="s">
        <v>456</v>
      </c>
      <c r="C154" s="53" t="s">
        <v>43</v>
      </c>
      <c r="D154" s="53" t="s">
        <v>27</v>
      </c>
      <c r="E154" s="53" t="s">
        <v>293</v>
      </c>
      <c r="F154" s="53" t="s">
        <v>14</v>
      </c>
      <c r="G154" s="42">
        <v>300000</v>
      </c>
      <c r="H154" s="42">
        <v>300000</v>
      </c>
      <c r="I154" s="42">
        <f t="shared" si="5"/>
        <v>300</v>
      </c>
      <c r="J154" s="42">
        <f t="shared" si="5"/>
        <v>300</v>
      </c>
    </row>
    <row r="155" spans="1:10" ht="38.25">
      <c r="A155" s="50">
        <f t="shared" si="4"/>
        <v>145</v>
      </c>
      <c r="B155" s="52" t="s">
        <v>410</v>
      </c>
      <c r="C155" s="53" t="s">
        <v>43</v>
      </c>
      <c r="D155" s="53" t="s">
        <v>27</v>
      </c>
      <c r="E155" s="53" t="s">
        <v>293</v>
      </c>
      <c r="F155" s="53" t="s">
        <v>83</v>
      </c>
      <c r="G155" s="42">
        <v>300000</v>
      </c>
      <c r="H155" s="42">
        <v>300000</v>
      </c>
      <c r="I155" s="42">
        <f t="shared" si="5"/>
        <v>300</v>
      </c>
      <c r="J155" s="42">
        <f t="shared" si="5"/>
        <v>300</v>
      </c>
    </row>
    <row r="156" spans="1:10" ht="38.25">
      <c r="A156" s="50">
        <f t="shared" si="4"/>
        <v>146</v>
      </c>
      <c r="B156" s="52" t="s">
        <v>177</v>
      </c>
      <c r="C156" s="53" t="s">
        <v>43</v>
      </c>
      <c r="D156" s="53" t="s">
        <v>27</v>
      </c>
      <c r="E156" s="53" t="s">
        <v>294</v>
      </c>
      <c r="F156" s="53" t="s">
        <v>14</v>
      </c>
      <c r="G156" s="42">
        <v>130000</v>
      </c>
      <c r="H156" s="42">
        <v>130000</v>
      </c>
      <c r="I156" s="42">
        <f t="shared" si="5"/>
        <v>130</v>
      </c>
      <c r="J156" s="42">
        <f t="shared" si="5"/>
        <v>130</v>
      </c>
    </row>
    <row r="157" spans="1:10" ht="25.5">
      <c r="A157" s="50">
        <f t="shared" si="4"/>
        <v>147</v>
      </c>
      <c r="B157" s="52" t="s">
        <v>158</v>
      </c>
      <c r="C157" s="53" t="s">
        <v>43</v>
      </c>
      <c r="D157" s="53" t="s">
        <v>27</v>
      </c>
      <c r="E157" s="53" t="s">
        <v>294</v>
      </c>
      <c r="F157" s="53" t="s">
        <v>87</v>
      </c>
      <c r="G157" s="42">
        <v>130000</v>
      </c>
      <c r="H157" s="42">
        <v>130000</v>
      </c>
      <c r="I157" s="42">
        <f t="shared" si="5"/>
        <v>130</v>
      </c>
      <c r="J157" s="42">
        <f t="shared" si="5"/>
        <v>130</v>
      </c>
    </row>
    <row r="158" spans="1:10" ht="25.5">
      <c r="A158" s="50">
        <f t="shared" si="4"/>
        <v>148</v>
      </c>
      <c r="B158" s="52" t="s">
        <v>1185</v>
      </c>
      <c r="C158" s="53" t="s">
        <v>43</v>
      </c>
      <c r="D158" s="53" t="s">
        <v>27</v>
      </c>
      <c r="E158" s="53" t="s">
        <v>1186</v>
      </c>
      <c r="F158" s="53" t="s">
        <v>14</v>
      </c>
      <c r="G158" s="42">
        <v>130000</v>
      </c>
      <c r="H158" s="42">
        <v>130000</v>
      </c>
      <c r="I158" s="42">
        <f t="shared" si="5"/>
        <v>130</v>
      </c>
      <c r="J158" s="42">
        <f t="shared" si="5"/>
        <v>130</v>
      </c>
    </row>
    <row r="159" spans="1:10" ht="25.5">
      <c r="A159" s="50">
        <f t="shared" si="4"/>
        <v>149</v>
      </c>
      <c r="B159" s="52" t="s">
        <v>158</v>
      </c>
      <c r="C159" s="53" t="s">
        <v>43</v>
      </c>
      <c r="D159" s="53" t="s">
        <v>27</v>
      </c>
      <c r="E159" s="53" t="s">
        <v>1186</v>
      </c>
      <c r="F159" s="53" t="s">
        <v>87</v>
      </c>
      <c r="G159" s="42">
        <v>130000</v>
      </c>
      <c r="H159" s="42">
        <v>130000</v>
      </c>
      <c r="I159" s="42">
        <f t="shared" si="5"/>
        <v>130</v>
      </c>
      <c r="J159" s="42">
        <f t="shared" si="5"/>
        <v>130</v>
      </c>
    </row>
    <row r="160" spans="1:10" ht="12.75">
      <c r="A160" s="50">
        <f t="shared" si="4"/>
        <v>150</v>
      </c>
      <c r="B160" s="52" t="s">
        <v>95</v>
      </c>
      <c r="C160" s="53" t="s">
        <v>43</v>
      </c>
      <c r="D160" s="53" t="s">
        <v>27</v>
      </c>
      <c r="E160" s="53" t="s">
        <v>262</v>
      </c>
      <c r="F160" s="53" t="s">
        <v>14</v>
      </c>
      <c r="G160" s="42">
        <v>1027800</v>
      </c>
      <c r="H160" s="42">
        <v>1023200</v>
      </c>
      <c r="I160" s="42">
        <f t="shared" si="5"/>
        <v>1027.8</v>
      </c>
      <c r="J160" s="42">
        <f t="shared" si="5"/>
        <v>1023.2</v>
      </c>
    </row>
    <row r="161" spans="1:10" ht="63.75">
      <c r="A161" s="50">
        <f t="shared" si="4"/>
        <v>151</v>
      </c>
      <c r="B161" s="52" t="s">
        <v>437</v>
      </c>
      <c r="C161" s="53" t="s">
        <v>43</v>
      </c>
      <c r="D161" s="53" t="s">
        <v>27</v>
      </c>
      <c r="E161" s="53" t="s">
        <v>295</v>
      </c>
      <c r="F161" s="53" t="s">
        <v>14</v>
      </c>
      <c r="G161" s="42">
        <v>643900</v>
      </c>
      <c r="H161" s="42">
        <v>639300</v>
      </c>
      <c r="I161" s="42">
        <f t="shared" si="5"/>
        <v>643.9</v>
      </c>
      <c r="J161" s="42">
        <f t="shared" si="5"/>
        <v>639.3</v>
      </c>
    </row>
    <row r="162" spans="1:10" ht="25.5">
      <c r="A162" s="50">
        <f t="shared" si="4"/>
        <v>152</v>
      </c>
      <c r="B162" s="52" t="s">
        <v>158</v>
      </c>
      <c r="C162" s="53" t="s">
        <v>43</v>
      </c>
      <c r="D162" s="53" t="s">
        <v>27</v>
      </c>
      <c r="E162" s="53" t="s">
        <v>295</v>
      </c>
      <c r="F162" s="53" t="s">
        <v>87</v>
      </c>
      <c r="G162" s="42">
        <v>643900</v>
      </c>
      <c r="H162" s="42">
        <v>639300</v>
      </c>
      <c r="I162" s="42">
        <f t="shared" si="5"/>
        <v>643.9</v>
      </c>
      <c r="J162" s="42">
        <f t="shared" si="5"/>
        <v>639.3</v>
      </c>
    </row>
    <row r="163" spans="1:10" ht="63.75">
      <c r="A163" s="50">
        <f t="shared" si="4"/>
        <v>153</v>
      </c>
      <c r="B163" s="52" t="s">
        <v>675</v>
      </c>
      <c r="C163" s="53" t="s">
        <v>43</v>
      </c>
      <c r="D163" s="53" t="s">
        <v>27</v>
      </c>
      <c r="E163" s="53" t="s">
        <v>676</v>
      </c>
      <c r="F163" s="53" t="s">
        <v>14</v>
      </c>
      <c r="G163" s="42">
        <v>383900</v>
      </c>
      <c r="H163" s="42">
        <v>383900</v>
      </c>
      <c r="I163" s="42">
        <f t="shared" si="5"/>
        <v>383.9</v>
      </c>
      <c r="J163" s="42">
        <f t="shared" si="5"/>
        <v>383.9</v>
      </c>
    </row>
    <row r="164" spans="1:10" ht="25.5">
      <c r="A164" s="50">
        <f t="shared" si="4"/>
        <v>154</v>
      </c>
      <c r="B164" s="52" t="s">
        <v>158</v>
      </c>
      <c r="C164" s="53" t="s">
        <v>43</v>
      </c>
      <c r="D164" s="53" t="s">
        <v>27</v>
      </c>
      <c r="E164" s="53" t="s">
        <v>676</v>
      </c>
      <c r="F164" s="53" t="s">
        <v>87</v>
      </c>
      <c r="G164" s="42">
        <v>383900</v>
      </c>
      <c r="H164" s="42">
        <v>383900</v>
      </c>
      <c r="I164" s="42">
        <f t="shared" si="5"/>
        <v>383.9</v>
      </c>
      <c r="J164" s="42">
        <f t="shared" si="5"/>
        <v>383.9</v>
      </c>
    </row>
    <row r="165" spans="1:10" ht="12.75">
      <c r="A165" s="50">
        <f t="shared" si="4"/>
        <v>155</v>
      </c>
      <c r="B165" s="52" t="s">
        <v>701</v>
      </c>
      <c r="C165" s="53" t="s">
        <v>43</v>
      </c>
      <c r="D165" s="53" t="s">
        <v>218</v>
      </c>
      <c r="E165" s="53" t="s">
        <v>261</v>
      </c>
      <c r="F165" s="53" t="s">
        <v>14</v>
      </c>
      <c r="G165" s="42">
        <v>30573774</v>
      </c>
      <c r="H165" s="42">
        <v>573815</v>
      </c>
      <c r="I165" s="42">
        <f t="shared" si="5"/>
        <v>30573.774</v>
      </c>
      <c r="J165" s="42">
        <f t="shared" si="5"/>
        <v>573.815</v>
      </c>
    </row>
    <row r="166" spans="1:10" ht="38.25">
      <c r="A166" s="50">
        <f t="shared" si="4"/>
        <v>156</v>
      </c>
      <c r="B166" s="52" t="s">
        <v>491</v>
      </c>
      <c r="C166" s="53" t="s">
        <v>43</v>
      </c>
      <c r="D166" s="53" t="s">
        <v>218</v>
      </c>
      <c r="E166" s="53" t="s">
        <v>277</v>
      </c>
      <c r="F166" s="53" t="s">
        <v>14</v>
      </c>
      <c r="G166" s="42">
        <v>30573774</v>
      </c>
      <c r="H166" s="42">
        <v>573815</v>
      </c>
      <c r="I166" s="42">
        <f t="shared" si="5"/>
        <v>30573.774</v>
      </c>
      <c r="J166" s="42">
        <f t="shared" si="5"/>
        <v>573.815</v>
      </c>
    </row>
    <row r="167" spans="1:10" ht="51">
      <c r="A167" s="50">
        <f t="shared" si="4"/>
        <v>157</v>
      </c>
      <c r="B167" s="52" t="s">
        <v>501</v>
      </c>
      <c r="C167" s="53" t="s">
        <v>43</v>
      </c>
      <c r="D167" s="53" t="s">
        <v>218</v>
      </c>
      <c r="E167" s="53" t="s">
        <v>278</v>
      </c>
      <c r="F167" s="53" t="s">
        <v>14</v>
      </c>
      <c r="G167" s="42">
        <v>30573774</v>
      </c>
      <c r="H167" s="42">
        <v>573815</v>
      </c>
      <c r="I167" s="42">
        <f t="shared" si="5"/>
        <v>30573.774</v>
      </c>
      <c r="J167" s="42">
        <f t="shared" si="5"/>
        <v>573.815</v>
      </c>
    </row>
    <row r="168" spans="1:10" ht="63.75">
      <c r="A168" s="50">
        <f t="shared" si="4"/>
        <v>158</v>
      </c>
      <c r="B168" s="52" t="s">
        <v>525</v>
      </c>
      <c r="C168" s="53" t="s">
        <v>43</v>
      </c>
      <c r="D168" s="53" t="s">
        <v>218</v>
      </c>
      <c r="E168" s="53" t="s">
        <v>296</v>
      </c>
      <c r="F168" s="53" t="s">
        <v>14</v>
      </c>
      <c r="G168" s="42">
        <v>30573774</v>
      </c>
      <c r="H168" s="42">
        <v>573815</v>
      </c>
      <c r="I168" s="42">
        <f t="shared" si="5"/>
        <v>30573.774</v>
      </c>
      <c r="J168" s="42">
        <f t="shared" si="5"/>
        <v>573.815</v>
      </c>
    </row>
    <row r="169" spans="1:10" ht="12.75">
      <c r="A169" s="50">
        <f t="shared" si="4"/>
        <v>159</v>
      </c>
      <c r="B169" s="52" t="s">
        <v>161</v>
      </c>
      <c r="C169" s="53" t="s">
        <v>43</v>
      </c>
      <c r="D169" s="53" t="s">
        <v>218</v>
      </c>
      <c r="E169" s="53" t="s">
        <v>296</v>
      </c>
      <c r="F169" s="53" t="s">
        <v>88</v>
      </c>
      <c r="G169" s="42">
        <v>346210</v>
      </c>
      <c r="H169" s="42">
        <v>360051</v>
      </c>
      <c r="I169" s="42">
        <f t="shared" si="5"/>
        <v>346.21</v>
      </c>
      <c r="J169" s="42">
        <f t="shared" si="5"/>
        <v>360.051</v>
      </c>
    </row>
    <row r="170" spans="1:10" ht="25.5">
      <c r="A170" s="50">
        <f t="shared" si="4"/>
        <v>160</v>
      </c>
      <c r="B170" s="52" t="s">
        <v>158</v>
      </c>
      <c r="C170" s="53" t="s">
        <v>43</v>
      </c>
      <c r="D170" s="53" t="s">
        <v>218</v>
      </c>
      <c r="E170" s="53" t="s">
        <v>296</v>
      </c>
      <c r="F170" s="53" t="s">
        <v>87</v>
      </c>
      <c r="G170" s="42">
        <v>30101717</v>
      </c>
      <c r="H170" s="42">
        <v>87917</v>
      </c>
      <c r="I170" s="42">
        <f t="shared" si="5"/>
        <v>30101.717</v>
      </c>
      <c r="J170" s="42">
        <f t="shared" si="5"/>
        <v>87.917</v>
      </c>
    </row>
    <row r="171" spans="1:10" ht="12.75">
      <c r="A171" s="50">
        <f t="shared" si="4"/>
        <v>161</v>
      </c>
      <c r="B171" s="52" t="s">
        <v>162</v>
      </c>
      <c r="C171" s="53" t="s">
        <v>43</v>
      </c>
      <c r="D171" s="53" t="s">
        <v>218</v>
      </c>
      <c r="E171" s="53" t="s">
        <v>296</v>
      </c>
      <c r="F171" s="53" t="s">
        <v>89</v>
      </c>
      <c r="G171" s="42">
        <v>125847</v>
      </c>
      <c r="H171" s="42">
        <v>125847</v>
      </c>
      <c r="I171" s="42">
        <f t="shared" si="5"/>
        <v>125.847</v>
      </c>
      <c r="J171" s="42">
        <f t="shared" si="5"/>
        <v>125.847</v>
      </c>
    </row>
    <row r="172" spans="1:10" ht="12.75">
      <c r="A172" s="50">
        <f t="shared" si="4"/>
        <v>162</v>
      </c>
      <c r="B172" s="52" t="s">
        <v>427</v>
      </c>
      <c r="C172" s="53" t="s">
        <v>43</v>
      </c>
      <c r="D172" s="53" t="s">
        <v>421</v>
      </c>
      <c r="E172" s="53" t="s">
        <v>261</v>
      </c>
      <c r="F172" s="53" t="s">
        <v>14</v>
      </c>
      <c r="G172" s="42">
        <v>4238860</v>
      </c>
      <c r="H172" s="42">
        <v>4260000</v>
      </c>
      <c r="I172" s="42">
        <f t="shared" si="5"/>
        <v>4238.86</v>
      </c>
      <c r="J172" s="42">
        <f t="shared" si="5"/>
        <v>4260</v>
      </c>
    </row>
    <row r="173" spans="1:10" ht="38.25">
      <c r="A173" s="50">
        <f t="shared" si="4"/>
        <v>163</v>
      </c>
      <c r="B173" s="52" t="s">
        <v>526</v>
      </c>
      <c r="C173" s="53" t="s">
        <v>43</v>
      </c>
      <c r="D173" s="53" t="s">
        <v>421</v>
      </c>
      <c r="E173" s="53" t="s">
        <v>527</v>
      </c>
      <c r="F173" s="53" t="s">
        <v>14</v>
      </c>
      <c r="G173" s="42">
        <v>4238860</v>
      </c>
      <c r="H173" s="42">
        <v>4260000</v>
      </c>
      <c r="I173" s="42">
        <f t="shared" si="5"/>
        <v>4238.86</v>
      </c>
      <c r="J173" s="42">
        <f t="shared" si="5"/>
        <v>4260</v>
      </c>
    </row>
    <row r="174" spans="1:10" ht="25.5">
      <c r="A174" s="50">
        <f t="shared" si="4"/>
        <v>164</v>
      </c>
      <c r="B174" s="52" t="s">
        <v>530</v>
      </c>
      <c r="C174" s="53" t="s">
        <v>43</v>
      </c>
      <c r="D174" s="53" t="s">
        <v>421</v>
      </c>
      <c r="E174" s="53" t="s">
        <v>531</v>
      </c>
      <c r="F174" s="53" t="s">
        <v>14</v>
      </c>
      <c r="G174" s="42">
        <v>100000</v>
      </c>
      <c r="H174" s="42">
        <v>100000</v>
      </c>
      <c r="I174" s="42">
        <f t="shared" si="5"/>
        <v>100</v>
      </c>
      <c r="J174" s="42">
        <f t="shared" si="5"/>
        <v>100</v>
      </c>
    </row>
    <row r="175" spans="1:10" ht="25.5">
      <c r="A175" s="50">
        <f t="shared" si="4"/>
        <v>165</v>
      </c>
      <c r="B175" s="52" t="s">
        <v>158</v>
      </c>
      <c r="C175" s="53" t="s">
        <v>43</v>
      </c>
      <c r="D175" s="53" t="s">
        <v>421</v>
      </c>
      <c r="E175" s="53" t="s">
        <v>531</v>
      </c>
      <c r="F175" s="53" t="s">
        <v>87</v>
      </c>
      <c r="G175" s="42">
        <v>100000</v>
      </c>
      <c r="H175" s="42">
        <v>100000</v>
      </c>
      <c r="I175" s="42">
        <f t="shared" si="5"/>
        <v>100</v>
      </c>
      <c r="J175" s="42">
        <f t="shared" si="5"/>
        <v>100</v>
      </c>
    </row>
    <row r="176" spans="1:10" ht="25.5">
      <c r="A176" s="50">
        <f t="shared" si="4"/>
        <v>166</v>
      </c>
      <c r="B176" s="52" t="s">
        <v>532</v>
      </c>
      <c r="C176" s="53" t="s">
        <v>43</v>
      </c>
      <c r="D176" s="53" t="s">
        <v>421</v>
      </c>
      <c r="E176" s="53" t="s">
        <v>533</v>
      </c>
      <c r="F176" s="53" t="s">
        <v>14</v>
      </c>
      <c r="G176" s="42">
        <v>80000</v>
      </c>
      <c r="H176" s="42">
        <v>80000</v>
      </c>
      <c r="I176" s="42">
        <f t="shared" si="5"/>
        <v>80</v>
      </c>
      <c r="J176" s="42">
        <f t="shared" si="5"/>
        <v>80</v>
      </c>
    </row>
    <row r="177" spans="1:10" ht="25.5">
      <c r="A177" s="50">
        <f t="shared" si="4"/>
        <v>167</v>
      </c>
      <c r="B177" s="52" t="s">
        <v>158</v>
      </c>
      <c r="C177" s="53" t="s">
        <v>43</v>
      </c>
      <c r="D177" s="53" t="s">
        <v>421</v>
      </c>
      <c r="E177" s="53" t="s">
        <v>533</v>
      </c>
      <c r="F177" s="53" t="s">
        <v>87</v>
      </c>
      <c r="G177" s="42">
        <v>80000</v>
      </c>
      <c r="H177" s="42">
        <v>80000</v>
      </c>
      <c r="I177" s="42">
        <f t="shared" si="5"/>
        <v>80</v>
      </c>
      <c r="J177" s="42">
        <f t="shared" si="5"/>
        <v>80</v>
      </c>
    </row>
    <row r="178" spans="1:10" ht="51">
      <c r="A178" s="50">
        <f t="shared" si="4"/>
        <v>168</v>
      </c>
      <c r="B178" s="52" t="s">
        <v>534</v>
      </c>
      <c r="C178" s="53" t="s">
        <v>43</v>
      </c>
      <c r="D178" s="53" t="s">
        <v>421</v>
      </c>
      <c r="E178" s="53" t="s">
        <v>535</v>
      </c>
      <c r="F178" s="53" t="s">
        <v>14</v>
      </c>
      <c r="G178" s="42">
        <v>100000</v>
      </c>
      <c r="H178" s="42">
        <v>100000</v>
      </c>
      <c r="I178" s="42">
        <f t="shared" si="5"/>
        <v>100</v>
      </c>
      <c r="J178" s="42">
        <f t="shared" si="5"/>
        <v>100</v>
      </c>
    </row>
    <row r="179" spans="1:10" ht="25.5">
      <c r="A179" s="50">
        <f t="shared" si="4"/>
        <v>169</v>
      </c>
      <c r="B179" s="52" t="s">
        <v>158</v>
      </c>
      <c r="C179" s="53" t="s">
        <v>43</v>
      </c>
      <c r="D179" s="53" t="s">
        <v>421</v>
      </c>
      <c r="E179" s="53" t="s">
        <v>535</v>
      </c>
      <c r="F179" s="53" t="s">
        <v>87</v>
      </c>
      <c r="G179" s="42">
        <v>100000</v>
      </c>
      <c r="H179" s="42">
        <v>100000</v>
      </c>
      <c r="I179" s="42">
        <f t="shared" si="5"/>
        <v>100</v>
      </c>
      <c r="J179" s="42">
        <f t="shared" si="5"/>
        <v>100</v>
      </c>
    </row>
    <row r="180" spans="1:10" ht="38.25">
      <c r="A180" s="50">
        <f t="shared" si="4"/>
        <v>170</v>
      </c>
      <c r="B180" s="52" t="s">
        <v>428</v>
      </c>
      <c r="C180" s="53" t="s">
        <v>43</v>
      </c>
      <c r="D180" s="53" t="s">
        <v>421</v>
      </c>
      <c r="E180" s="53" t="s">
        <v>536</v>
      </c>
      <c r="F180" s="53" t="s">
        <v>14</v>
      </c>
      <c r="G180" s="42">
        <v>3811060</v>
      </c>
      <c r="H180" s="42">
        <v>3980000</v>
      </c>
      <c r="I180" s="42">
        <f t="shared" si="5"/>
        <v>3811.06</v>
      </c>
      <c r="J180" s="42">
        <f t="shared" si="5"/>
        <v>3980</v>
      </c>
    </row>
    <row r="181" spans="1:10" ht="12.75">
      <c r="A181" s="50">
        <f t="shared" si="4"/>
        <v>171</v>
      </c>
      <c r="B181" s="52" t="s">
        <v>161</v>
      </c>
      <c r="C181" s="53" t="s">
        <v>43</v>
      </c>
      <c r="D181" s="53" t="s">
        <v>421</v>
      </c>
      <c r="E181" s="53" t="s">
        <v>536</v>
      </c>
      <c r="F181" s="53" t="s">
        <v>88</v>
      </c>
      <c r="G181" s="42">
        <v>3490254</v>
      </c>
      <c r="H181" s="42">
        <v>3628314</v>
      </c>
      <c r="I181" s="42">
        <f t="shared" si="5"/>
        <v>3490.254</v>
      </c>
      <c r="J181" s="42">
        <f t="shared" si="5"/>
        <v>3628.314</v>
      </c>
    </row>
    <row r="182" spans="1:10" ht="25.5">
      <c r="A182" s="50">
        <f t="shared" si="4"/>
        <v>172</v>
      </c>
      <c r="B182" s="52" t="s">
        <v>158</v>
      </c>
      <c r="C182" s="53" t="s">
        <v>43</v>
      </c>
      <c r="D182" s="53" t="s">
        <v>421</v>
      </c>
      <c r="E182" s="53" t="s">
        <v>536</v>
      </c>
      <c r="F182" s="53" t="s">
        <v>87</v>
      </c>
      <c r="G182" s="42">
        <v>300406</v>
      </c>
      <c r="H182" s="42">
        <v>331286</v>
      </c>
      <c r="I182" s="42">
        <f t="shared" si="5"/>
        <v>300.406</v>
      </c>
      <c r="J182" s="42">
        <f t="shared" si="5"/>
        <v>331.286</v>
      </c>
    </row>
    <row r="183" spans="1:10" ht="12.75">
      <c r="A183" s="50">
        <f t="shared" si="4"/>
        <v>173</v>
      </c>
      <c r="B183" s="52" t="s">
        <v>162</v>
      </c>
      <c r="C183" s="53" t="s">
        <v>43</v>
      </c>
      <c r="D183" s="53" t="s">
        <v>421</v>
      </c>
      <c r="E183" s="53" t="s">
        <v>536</v>
      </c>
      <c r="F183" s="53" t="s">
        <v>89</v>
      </c>
      <c r="G183" s="42">
        <v>20400</v>
      </c>
      <c r="H183" s="42">
        <v>20400</v>
      </c>
      <c r="I183" s="42">
        <f t="shared" si="5"/>
        <v>20.4</v>
      </c>
      <c r="J183" s="42">
        <f t="shared" si="5"/>
        <v>20.4</v>
      </c>
    </row>
    <row r="184" spans="1:10" ht="51">
      <c r="A184" s="50">
        <f t="shared" si="4"/>
        <v>174</v>
      </c>
      <c r="B184" s="52" t="s">
        <v>1187</v>
      </c>
      <c r="C184" s="53" t="s">
        <v>43</v>
      </c>
      <c r="D184" s="53" t="s">
        <v>421</v>
      </c>
      <c r="E184" s="53" t="s">
        <v>1188</v>
      </c>
      <c r="F184" s="53" t="s">
        <v>14</v>
      </c>
      <c r="G184" s="42">
        <v>147800</v>
      </c>
      <c r="H184" s="42">
        <v>0</v>
      </c>
      <c r="I184" s="42">
        <f t="shared" si="5"/>
        <v>147.8</v>
      </c>
      <c r="J184" s="42">
        <f t="shared" si="5"/>
        <v>0</v>
      </c>
    </row>
    <row r="185" spans="1:10" ht="25.5">
      <c r="A185" s="50">
        <f t="shared" si="4"/>
        <v>175</v>
      </c>
      <c r="B185" s="52" t="s">
        <v>158</v>
      </c>
      <c r="C185" s="53" t="s">
        <v>43</v>
      </c>
      <c r="D185" s="53" t="s">
        <v>421</v>
      </c>
      <c r="E185" s="53" t="s">
        <v>1188</v>
      </c>
      <c r="F185" s="53" t="s">
        <v>87</v>
      </c>
      <c r="G185" s="42">
        <v>147800</v>
      </c>
      <c r="H185" s="42">
        <v>0</v>
      </c>
      <c r="I185" s="42">
        <f t="shared" si="5"/>
        <v>147.8</v>
      </c>
      <c r="J185" s="42">
        <f t="shared" si="5"/>
        <v>0</v>
      </c>
    </row>
    <row r="186" spans="1:10" ht="12.75">
      <c r="A186" s="50">
        <f t="shared" si="4"/>
        <v>176</v>
      </c>
      <c r="B186" s="52" t="s">
        <v>702</v>
      </c>
      <c r="C186" s="53" t="s">
        <v>43</v>
      </c>
      <c r="D186" s="53" t="s">
        <v>44</v>
      </c>
      <c r="E186" s="53" t="s">
        <v>261</v>
      </c>
      <c r="F186" s="53" t="s">
        <v>14</v>
      </c>
      <c r="G186" s="42">
        <v>6470000</v>
      </c>
      <c r="H186" s="42">
        <v>6716000</v>
      </c>
      <c r="I186" s="42">
        <f t="shared" si="5"/>
        <v>6470</v>
      </c>
      <c r="J186" s="42">
        <f t="shared" si="5"/>
        <v>6716</v>
      </c>
    </row>
    <row r="187" spans="1:10" ht="38.25">
      <c r="A187" s="50">
        <f t="shared" si="4"/>
        <v>177</v>
      </c>
      <c r="B187" s="52" t="s">
        <v>520</v>
      </c>
      <c r="C187" s="53" t="s">
        <v>43</v>
      </c>
      <c r="D187" s="53" t="s">
        <v>44</v>
      </c>
      <c r="E187" s="53" t="s">
        <v>290</v>
      </c>
      <c r="F187" s="53" t="s">
        <v>14</v>
      </c>
      <c r="G187" s="42">
        <v>6470000</v>
      </c>
      <c r="H187" s="42">
        <v>6716000</v>
      </c>
      <c r="I187" s="42">
        <f t="shared" si="5"/>
        <v>6470</v>
      </c>
      <c r="J187" s="42">
        <f t="shared" si="5"/>
        <v>6716</v>
      </c>
    </row>
    <row r="188" spans="1:10" ht="12.75">
      <c r="A188" s="50">
        <f t="shared" si="4"/>
        <v>178</v>
      </c>
      <c r="B188" s="52" t="s">
        <v>537</v>
      </c>
      <c r="C188" s="53" t="s">
        <v>43</v>
      </c>
      <c r="D188" s="53" t="s">
        <v>44</v>
      </c>
      <c r="E188" s="53" t="s">
        <v>301</v>
      </c>
      <c r="F188" s="53" t="s">
        <v>14</v>
      </c>
      <c r="G188" s="42">
        <v>6470000</v>
      </c>
      <c r="H188" s="42">
        <v>6716000</v>
      </c>
      <c r="I188" s="42">
        <f t="shared" si="5"/>
        <v>6470</v>
      </c>
      <c r="J188" s="42">
        <f t="shared" si="5"/>
        <v>6716</v>
      </c>
    </row>
    <row r="189" spans="1:10" ht="25.5">
      <c r="A189" s="50">
        <f t="shared" si="4"/>
        <v>179</v>
      </c>
      <c r="B189" s="52" t="s">
        <v>178</v>
      </c>
      <c r="C189" s="53" t="s">
        <v>43</v>
      </c>
      <c r="D189" s="53" t="s">
        <v>44</v>
      </c>
      <c r="E189" s="53" t="s">
        <v>538</v>
      </c>
      <c r="F189" s="53" t="s">
        <v>14</v>
      </c>
      <c r="G189" s="42">
        <v>600000</v>
      </c>
      <c r="H189" s="42">
        <v>600000</v>
      </c>
      <c r="I189" s="42">
        <f t="shared" si="5"/>
        <v>600</v>
      </c>
      <c r="J189" s="42">
        <f t="shared" si="5"/>
        <v>600</v>
      </c>
    </row>
    <row r="190" spans="1:10" ht="25.5">
      <c r="A190" s="50">
        <f t="shared" si="4"/>
        <v>180</v>
      </c>
      <c r="B190" s="52" t="s">
        <v>158</v>
      </c>
      <c r="C190" s="53" t="s">
        <v>43</v>
      </c>
      <c r="D190" s="53" t="s">
        <v>44</v>
      </c>
      <c r="E190" s="53" t="s">
        <v>538</v>
      </c>
      <c r="F190" s="53" t="s">
        <v>87</v>
      </c>
      <c r="G190" s="42">
        <v>600000</v>
      </c>
      <c r="H190" s="42">
        <v>600000</v>
      </c>
      <c r="I190" s="42">
        <f t="shared" si="5"/>
        <v>600</v>
      </c>
      <c r="J190" s="42">
        <f t="shared" si="5"/>
        <v>600</v>
      </c>
    </row>
    <row r="191" spans="1:10" ht="25.5">
      <c r="A191" s="50">
        <f t="shared" si="4"/>
        <v>181</v>
      </c>
      <c r="B191" s="52" t="s">
        <v>539</v>
      </c>
      <c r="C191" s="53" t="s">
        <v>43</v>
      </c>
      <c r="D191" s="53" t="s">
        <v>44</v>
      </c>
      <c r="E191" s="53" t="s">
        <v>540</v>
      </c>
      <c r="F191" s="53" t="s">
        <v>14</v>
      </c>
      <c r="G191" s="42">
        <v>5870000</v>
      </c>
      <c r="H191" s="42">
        <v>6116000</v>
      </c>
      <c r="I191" s="42">
        <f t="shared" si="5"/>
        <v>5870</v>
      </c>
      <c r="J191" s="42">
        <f t="shared" si="5"/>
        <v>6116</v>
      </c>
    </row>
    <row r="192" spans="1:10" ht="25.5">
      <c r="A192" s="50">
        <f t="shared" si="4"/>
        <v>182</v>
      </c>
      <c r="B192" s="52" t="s">
        <v>158</v>
      </c>
      <c r="C192" s="53" t="s">
        <v>43</v>
      </c>
      <c r="D192" s="53" t="s">
        <v>44</v>
      </c>
      <c r="E192" s="53" t="s">
        <v>540</v>
      </c>
      <c r="F192" s="53" t="s">
        <v>87</v>
      </c>
      <c r="G192" s="42">
        <v>5870000</v>
      </c>
      <c r="H192" s="42">
        <v>6116000</v>
      </c>
      <c r="I192" s="42">
        <f t="shared" si="5"/>
        <v>5870</v>
      </c>
      <c r="J192" s="42">
        <f t="shared" si="5"/>
        <v>6116</v>
      </c>
    </row>
    <row r="193" spans="1:10" ht="12.75">
      <c r="A193" s="50">
        <f t="shared" si="4"/>
        <v>183</v>
      </c>
      <c r="B193" s="52" t="s">
        <v>238</v>
      </c>
      <c r="C193" s="53" t="s">
        <v>43</v>
      </c>
      <c r="D193" s="53" t="s">
        <v>28</v>
      </c>
      <c r="E193" s="53" t="s">
        <v>261</v>
      </c>
      <c r="F193" s="53" t="s">
        <v>14</v>
      </c>
      <c r="G193" s="42">
        <v>1310000</v>
      </c>
      <c r="H193" s="42">
        <v>1310000</v>
      </c>
      <c r="I193" s="42">
        <f t="shared" si="5"/>
        <v>1310</v>
      </c>
      <c r="J193" s="42">
        <f t="shared" si="5"/>
        <v>1310</v>
      </c>
    </row>
    <row r="194" spans="1:10" ht="38.25">
      <c r="A194" s="50">
        <f t="shared" si="4"/>
        <v>184</v>
      </c>
      <c r="B194" s="52" t="s">
        <v>541</v>
      </c>
      <c r="C194" s="53" t="s">
        <v>43</v>
      </c>
      <c r="D194" s="53" t="s">
        <v>28</v>
      </c>
      <c r="E194" s="53" t="s">
        <v>298</v>
      </c>
      <c r="F194" s="53" t="s">
        <v>14</v>
      </c>
      <c r="G194" s="42">
        <v>1310000</v>
      </c>
      <c r="H194" s="42">
        <v>1310000</v>
      </c>
      <c r="I194" s="42">
        <f t="shared" si="5"/>
        <v>1310</v>
      </c>
      <c r="J194" s="42">
        <f t="shared" si="5"/>
        <v>1310</v>
      </c>
    </row>
    <row r="195" spans="1:10" ht="25.5">
      <c r="A195" s="50">
        <f t="shared" si="4"/>
        <v>185</v>
      </c>
      <c r="B195" s="52" t="s">
        <v>542</v>
      </c>
      <c r="C195" s="53" t="s">
        <v>43</v>
      </c>
      <c r="D195" s="53" t="s">
        <v>28</v>
      </c>
      <c r="E195" s="53" t="s">
        <v>299</v>
      </c>
      <c r="F195" s="53" t="s">
        <v>14</v>
      </c>
      <c r="G195" s="42">
        <v>810000</v>
      </c>
      <c r="H195" s="42">
        <v>810000</v>
      </c>
      <c r="I195" s="42">
        <f t="shared" si="5"/>
        <v>810</v>
      </c>
      <c r="J195" s="42">
        <f t="shared" si="5"/>
        <v>810</v>
      </c>
    </row>
    <row r="196" spans="1:10" ht="12.75">
      <c r="A196" s="50">
        <f t="shared" si="4"/>
        <v>186</v>
      </c>
      <c r="B196" s="52" t="s">
        <v>1189</v>
      </c>
      <c r="C196" s="53" t="s">
        <v>43</v>
      </c>
      <c r="D196" s="53" t="s">
        <v>28</v>
      </c>
      <c r="E196" s="53" t="s">
        <v>1190</v>
      </c>
      <c r="F196" s="53" t="s">
        <v>14</v>
      </c>
      <c r="G196" s="42">
        <v>150000</v>
      </c>
      <c r="H196" s="42">
        <v>150000</v>
      </c>
      <c r="I196" s="42">
        <f t="shared" si="5"/>
        <v>150</v>
      </c>
      <c r="J196" s="42">
        <f t="shared" si="5"/>
        <v>150</v>
      </c>
    </row>
    <row r="197" spans="1:10" ht="25.5">
      <c r="A197" s="50">
        <f t="shared" si="4"/>
        <v>187</v>
      </c>
      <c r="B197" s="52" t="s">
        <v>158</v>
      </c>
      <c r="C197" s="53" t="s">
        <v>43</v>
      </c>
      <c r="D197" s="53" t="s">
        <v>28</v>
      </c>
      <c r="E197" s="53" t="s">
        <v>1190</v>
      </c>
      <c r="F197" s="53" t="s">
        <v>87</v>
      </c>
      <c r="G197" s="42">
        <v>150000</v>
      </c>
      <c r="H197" s="42">
        <v>150000</v>
      </c>
      <c r="I197" s="42">
        <f t="shared" si="5"/>
        <v>150</v>
      </c>
      <c r="J197" s="42">
        <f t="shared" si="5"/>
        <v>150</v>
      </c>
    </row>
    <row r="198" spans="1:10" ht="25.5">
      <c r="A198" s="50">
        <f t="shared" si="4"/>
        <v>188</v>
      </c>
      <c r="B198" s="52" t="s">
        <v>1191</v>
      </c>
      <c r="C198" s="53" t="s">
        <v>43</v>
      </c>
      <c r="D198" s="53" t="s">
        <v>28</v>
      </c>
      <c r="E198" s="53" t="s">
        <v>1192</v>
      </c>
      <c r="F198" s="53" t="s">
        <v>14</v>
      </c>
      <c r="G198" s="42">
        <v>60000</v>
      </c>
      <c r="H198" s="42">
        <v>60000</v>
      </c>
      <c r="I198" s="42">
        <f t="shared" si="5"/>
        <v>60</v>
      </c>
      <c r="J198" s="42">
        <f t="shared" si="5"/>
        <v>60</v>
      </c>
    </row>
    <row r="199" spans="1:10" ht="25.5">
      <c r="A199" s="50">
        <f t="shared" si="4"/>
        <v>189</v>
      </c>
      <c r="B199" s="52" t="s">
        <v>158</v>
      </c>
      <c r="C199" s="53" t="s">
        <v>43</v>
      </c>
      <c r="D199" s="53" t="s">
        <v>28</v>
      </c>
      <c r="E199" s="53" t="s">
        <v>1192</v>
      </c>
      <c r="F199" s="53" t="s">
        <v>87</v>
      </c>
      <c r="G199" s="42">
        <v>60000</v>
      </c>
      <c r="H199" s="42">
        <v>60000</v>
      </c>
      <c r="I199" s="42">
        <f t="shared" si="5"/>
        <v>60</v>
      </c>
      <c r="J199" s="42">
        <f t="shared" si="5"/>
        <v>60</v>
      </c>
    </row>
    <row r="200" spans="1:10" ht="25.5">
      <c r="A200" s="50">
        <f t="shared" si="4"/>
        <v>190</v>
      </c>
      <c r="B200" s="52" t="s">
        <v>800</v>
      </c>
      <c r="C200" s="53" t="s">
        <v>43</v>
      </c>
      <c r="D200" s="53" t="s">
        <v>28</v>
      </c>
      <c r="E200" s="53" t="s">
        <v>801</v>
      </c>
      <c r="F200" s="53" t="s">
        <v>14</v>
      </c>
      <c r="G200" s="42">
        <v>600000</v>
      </c>
      <c r="H200" s="42">
        <v>600000</v>
      </c>
      <c r="I200" s="42">
        <f t="shared" si="5"/>
        <v>600</v>
      </c>
      <c r="J200" s="42">
        <f t="shared" si="5"/>
        <v>600</v>
      </c>
    </row>
    <row r="201" spans="1:10" ht="38.25">
      <c r="A201" s="50">
        <f t="shared" si="4"/>
        <v>191</v>
      </c>
      <c r="B201" s="52" t="s">
        <v>410</v>
      </c>
      <c r="C201" s="53" t="s">
        <v>43</v>
      </c>
      <c r="D201" s="53" t="s">
        <v>28</v>
      </c>
      <c r="E201" s="53" t="s">
        <v>801</v>
      </c>
      <c r="F201" s="53" t="s">
        <v>83</v>
      </c>
      <c r="G201" s="42">
        <v>600000</v>
      </c>
      <c r="H201" s="42">
        <v>600000</v>
      </c>
      <c r="I201" s="42">
        <f t="shared" si="5"/>
        <v>600</v>
      </c>
      <c r="J201" s="42">
        <f t="shared" si="5"/>
        <v>600</v>
      </c>
    </row>
    <row r="202" spans="1:10" ht="25.5">
      <c r="A202" s="50">
        <f t="shared" si="4"/>
        <v>192</v>
      </c>
      <c r="B202" s="52" t="s">
        <v>1095</v>
      </c>
      <c r="C202" s="53" t="s">
        <v>43</v>
      </c>
      <c r="D202" s="53" t="s">
        <v>28</v>
      </c>
      <c r="E202" s="53" t="s">
        <v>1071</v>
      </c>
      <c r="F202" s="53" t="s">
        <v>14</v>
      </c>
      <c r="G202" s="42">
        <v>500000</v>
      </c>
      <c r="H202" s="42">
        <v>500000</v>
      </c>
      <c r="I202" s="42">
        <f t="shared" si="5"/>
        <v>500</v>
      </c>
      <c r="J202" s="42">
        <f t="shared" si="5"/>
        <v>500</v>
      </c>
    </row>
    <row r="203" spans="1:10" ht="25.5">
      <c r="A203" s="50">
        <f t="shared" si="4"/>
        <v>193</v>
      </c>
      <c r="B203" s="52" t="s">
        <v>1096</v>
      </c>
      <c r="C203" s="53" t="s">
        <v>43</v>
      </c>
      <c r="D203" s="53" t="s">
        <v>28</v>
      </c>
      <c r="E203" s="53" t="s">
        <v>1072</v>
      </c>
      <c r="F203" s="53" t="s">
        <v>14</v>
      </c>
      <c r="G203" s="42">
        <v>500000</v>
      </c>
      <c r="H203" s="42">
        <v>500000</v>
      </c>
      <c r="I203" s="42">
        <f t="shared" si="5"/>
        <v>500</v>
      </c>
      <c r="J203" s="42">
        <f t="shared" si="5"/>
        <v>500</v>
      </c>
    </row>
    <row r="204" spans="1:10" ht="25.5">
      <c r="A204" s="50">
        <f aca="true" t="shared" si="6" ref="A204:A267">1+A203</f>
        <v>194</v>
      </c>
      <c r="B204" s="52" t="s">
        <v>158</v>
      </c>
      <c r="C204" s="53" t="s">
        <v>43</v>
      </c>
      <c r="D204" s="53" t="s">
        <v>28</v>
      </c>
      <c r="E204" s="53" t="s">
        <v>1072</v>
      </c>
      <c r="F204" s="53" t="s">
        <v>87</v>
      </c>
      <c r="G204" s="42">
        <v>500000</v>
      </c>
      <c r="H204" s="42">
        <v>500000</v>
      </c>
      <c r="I204" s="42">
        <f t="shared" si="5"/>
        <v>500</v>
      </c>
      <c r="J204" s="42">
        <f t="shared" si="5"/>
        <v>500</v>
      </c>
    </row>
    <row r="205" spans="1:10" ht="12.75">
      <c r="A205" s="50">
        <f t="shared" si="6"/>
        <v>195</v>
      </c>
      <c r="B205" s="52" t="s">
        <v>239</v>
      </c>
      <c r="C205" s="53" t="s">
        <v>43</v>
      </c>
      <c r="D205" s="53" t="s">
        <v>29</v>
      </c>
      <c r="E205" s="53" t="s">
        <v>261</v>
      </c>
      <c r="F205" s="53" t="s">
        <v>14</v>
      </c>
      <c r="G205" s="42">
        <v>9016560</v>
      </c>
      <c r="H205" s="42">
        <v>7758000</v>
      </c>
      <c r="I205" s="42">
        <f aca="true" t="shared" si="7" ref="I205:J268">G205/1000</f>
        <v>9016.56</v>
      </c>
      <c r="J205" s="42">
        <f t="shared" si="7"/>
        <v>7758</v>
      </c>
    </row>
    <row r="206" spans="1:10" ht="12.75">
      <c r="A206" s="50">
        <f t="shared" si="6"/>
        <v>196</v>
      </c>
      <c r="B206" s="52" t="s">
        <v>457</v>
      </c>
      <c r="C206" s="53" t="s">
        <v>43</v>
      </c>
      <c r="D206" s="53" t="s">
        <v>220</v>
      </c>
      <c r="E206" s="53" t="s">
        <v>261</v>
      </c>
      <c r="F206" s="53" t="s">
        <v>14</v>
      </c>
      <c r="G206" s="42">
        <v>1758000</v>
      </c>
      <c r="H206" s="42">
        <v>1758000</v>
      </c>
      <c r="I206" s="42">
        <f t="shared" si="7"/>
        <v>1758</v>
      </c>
      <c r="J206" s="42">
        <f t="shared" si="7"/>
        <v>1758</v>
      </c>
    </row>
    <row r="207" spans="1:10" ht="38.25">
      <c r="A207" s="50">
        <f t="shared" si="6"/>
        <v>197</v>
      </c>
      <c r="B207" s="52" t="s">
        <v>520</v>
      </c>
      <c r="C207" s="53" t="s">
        <v>43</v>
      </c>
      <c r="D207" s="53" t="s">
        <v>220</v>
      </c>
      <c r="E207" s="53" t="s">
        <v>290</v>
      </c>
      <c r="F207" s="53" t="s">
        <v>14</v>
      </c>
      <c r="G207" s="42">
        <v>1758000</v>
      </c>
      <c r="H207" s="42">
        <v>1758000</v>
      </c>
      <c r="I207" s="42">
        <f t="shared" si="7"/>
        <v>1758</v>
      </c>
      <c r="J207" s="42">
        <f t="shared" si="7"/>
        <v>1758</v>
      </c>
    </row>
    <row r="208" spans="1:10" ht="25.5">
      <c r="A208" s="50">
        <f t="shared" si="6"/>
        <v>198</v>
      </c>
      <c r="B208" s="52" t="s">
        <v>543</v>
      </c>
      <c r="C208" s="53" t="s">
        <v>43</v>
      </c>
      <c r="D208" s="53" t="s">
        <v>220</v>
      </c>
      <c r="E208" s="53" t="s">
        <v>300</v>
      </c>
      <c r="F208" s="53" t="s">
        <v>14</v>
      </c>
      <c r="G208" s="42">
        <v>1758000</v>
      </c>
      <c r="H208" s="42">
        <v>1758000</v>
      </c>
      <c r="I208" s="42">
        <f t="shared" si="7"/>
        <v>1758</v>
      </c>
      <c r="J208" s="42">
        <f t="shared" si="7"/>
        <v>1758</v>
      </c>
    </row>
    <row r="209" spans="1:10" ht="63.75">
      <c r="A209" s="50">
        <f t="shared" si="6"/>
        <v>199</v>
      </c>
      <c r="B209" s="52" t="s">
        <v>1193</v>
      </c>
      <c r="C209" s="53" t="s">
        <v>43</v>
      </c>
      <c r="D209" s="53" t="s">
        <v>220</v>
      </c>
      <c r="E209" s="53" t="s">
        <v>1194</v>
      </c>
      <c r="F209" s="53" t="s">
        <v>14</v>
      </c>
      <c r="G209" s="42">
        <v>1758000</v>
      </c>
      <c r="H209" s="42">
        <v>1758000</v>
      </c>
      <c r="I209" s="42">
        <f t="shared" si="7"/>
        <v>1758</v>
      </c>
      <c r="J209" s="42">
        <f t="shared" si="7"/>
        <v>1758</v>
      </c>
    </row>
    <row r="210" spans="1:10" ht="38.25">
      <c r="A210" s="50">
        <f t="shared" si="6"/>
        <v>200</v>
      </c>
      <c r="B210" s="52" t="s">
        <v>410</v>
      </c>
      <c r="C210" s="53" t="s">
        <v>43</v>
      </c>
      <c r="D210" s="53" t="s">
        <v>220</v>
      </c>
      <c r="E210" s="53" t="s">
        <v>1194</v>
      </c>
      <c r="F210" s="53" t="s">
        <v>83</v>
      </c>
      <c r="G210" s="42">
        <v>1758000</v>
      </c>
      <c r="H210" s="42">
        <v>1758000</v>
      </c>
      <c r="I210" s="42">
        <f t="shared" si="7"/>
        <v>1758</v>
      </c>
      <c r="J210" s="42">
        <f t="shared" si="7"/>
        <v>1758</v>
      </c>
    </row>
    <row r="211" spans="1:10" ht="12.75">
      <c r="A211" s="50">
        <f t="shared" si="6"/>
        <v>201</v>
      </c>
      <c r="B211" s="52" t="s">
        <v>438</v>
      </c>
      <c r="C211" s="53" t="s">
        <v>43</v>
      </c>
      <c r="D211" s="53" t="s">
        <v>439</v>
      </c>
      <c r="E211" s="53" t="s">
        <v>261</v>
      </c>
      <c r="F211" s="53" t="s">
        <v>14</v>
      </c>
      <c r="G211" s="42">
        <v>7258560</v>
      </c>
      <c r="H211" s="42">
        <v>6000000</v>
      </c>
      <c r="I211" s="42">
        <f t="shared" si="7"/>
        <v>7258.56</v>
      </c>
      <c r="J211" s="42">
        <f t="shared" si="7"/>
        <v>6000</v>
      </c>
    </row>
    <row r="212" spans="1:10" ht="38.25">
      <c r="A212" s="50">
        <f t="shared" si="6"/>
        <v>202</v>
      </c>
      <c r="B212" s="52" t="s">
        <v>520</v>
      </c>
      <c r="C212" s="53" t="s">
        <v>43</v>
      </c>
      <c r="D212" s="53" t="s">
        <v>439</v>
      </c>
      <c r="E212" s="53" t="s">
        <v>290</v>
      </c>
      <c r="F212" s="53" t="s">
        <v>14</v>
      </c>
      <c r="G212" s="42">
        <v>7258560</v>
      </c>
      <c r="H212" s="42">
        <v>6000000</v>
      </c>
      <c r="I212" s="42">
        <f t="shared" si="7"/>
        <v>7258.56</v>
      </c>
      <c r="J212" s="42">
        <f t="shared" si="7"/>
        <v>6000</v>
      </c>
    </row>
    <row r="213" spans="1:10" ht="12.75">
      <c r="A213" s="50">
        <f t="shared" si="6"/>
        <v>203</v>
      </c>
      <c r="B213" s="52" t="s">
        <v>544</v>
      </c>
      <c r="C213" s="53" t="s">
        <v>43</v>
      </c>
      <c r="D213" s="53" t="s">
        <v>439</v>
      </c>
      <c r="E213" s="53" t="s">
        <v>297</v>
      </c>
      <c r="F213" s="53" t="s">
        <v>14</v>
      </c>
      <c r="G213" s="42">
        <v>7258560</v>
      </c>
      <c r="H213" s="42">
        <v>6000000</v>
      </c>
      <c r="I213" s="42">
        <f t="shared" si="7"/>
        <v>7258.56</v>
      </c>
      <c r="J213" s="42">
        <f t="shared" si="7"/>
        <v>6000</v>
      </c>
    </row>
    <row r="214" spans="1:10" ht="25.5">
      <c r="A214" s="50">
        <f t="shared" si="6"/>
        <v>204</v>
      </c>
      <c r="B214" s="52" t="s">
        <v>429</v>
      </c>
      <c r="C214" s="53" t="s">
        <v>43</v>
      </c>
      <c r="D214" s="53" t="s">
        <v>439</v>
      </c>
      <c r="E214" s="53" t="s">
        <v>545</v>
      </c>
      <c r="F214" s="53" t="s">
        <v>14</v>
      </c>
      <c r="G214" s="42">
        <v>7258560</v>
      </c>
      <c r="H214" s="42">
        <v>6000000</v>
      </c>
      <c r="I214" s="42">
        <f t="shared" si="7"/>
        <v>7258.56</v>
      </c>
      <c r="J214" s="42">
        <f t="shared" si="7"/>
        <v>6000</v>
      </c>
    </row>
    <row r="215" spans="1:10" ht="25.5">
      <c r="A215" s="50">
        <f t="shared" si="6"/>
        <v>205</v>
      </c>
      <c r="B215" s="52" t="s">
        <v>158</v>
      </c>
      <c r="C215" s="53" t="s">
        <v>43</v>
      </c>
      <c r="D215" s="53" t="s">
        <v>439</v>
      </c>
      <c r="E215" s="53" t="s">
        <v>545</v>
      </c>
      <c r="F215" s="53" t="s">
        <v>87</v>
      </c>
      <c r="G215" s="42">
        <v>7258560</v>
      </c>
      <c r="H215" s="42">
        <v>6000000</v>
      </c>
      <c r="I215" s="42">
        <f t="shared" si="7"/>
        <v>7258.56</v>
      </c>
      <c r="J215" s="42">
        <f t="shared" si="7"/>
        <v>6000</v>
      </c>
    </row>
    <row r="216" spans="1:10" ht="12.75">
      <c r="A216" s="50">
        <f t="shared" si="6"/>
        <v>206</v>
      </c>
      <c r="B216" s="52" t="s">
        <v>403</v>
      </c>
      <c r="C216" s="53" t="s">
        <v>43</v>
      </c>
      <c r="D216" s="53" t="s">
        <v>404</v>
      </c>
      <c r="E216" s="53" t="s">
        <v>261</v>
      </c>
      <c r="F216" s="53" t="s">
        <v>14</v>
      </c>
      <c r="G216" s="42">
        <v>3266700</v>
      </c>
      <c r="H216" s="42">
        <v>1883350</v>
      </c>
      <c r="I216" s="42">
        <f t="shared" si="7"/>
        <v>3266.7</v>
      </c>
      <c r="J216" s="42">
        <f t="shared" si="7"/>
        <v>1883.35</v>
      </c>
    </row>
    <row r="217" spans="1:10" ht="12.75">
      <c r="A217" s="50">
        <f t="shared" si="6"/>
        <v>207</v>
      </c>
      <c r="B217" s="52" t="s">
        <v>405</v>
      </c>
      <c r="C217" s="53" t="s">
        <v>43</v>
      </c>
      <c r="D217" s="53" t="s">
        <v>406</v>
      </c>
      <c r="E217" s="53" t="s">
        <v>261</v>
      </c>
      <c r="F217" s="53" t="s">
        <v>14</v>
      </c>
      <c r="G217" s="42">
        <v>3266700</v>
      </c>
      <c r="H217" s="42">
        <v>1883350</v>
      </c>
      <c r="I217" s="42">
        <f t="shared" si="7"/>
        <v>3266.7</v>
      </c>
      <c r="J217" s="42">
        <f t="shared" si="7"/>
        <v>1883.35</v>
      </c>
    </row>
    <row r="218" spans="1:10" ht="38.25">
      <c r="A218" s="50">
        <f t="shared" si="6"/>
        <v>208</v>
      </c>
      <c r="B218" s="52" t="s">
        <v>520</v>
      </c>
      <c r="C218" s="53" t="s">
        <v>43</v>
      </c>
      <c r="D218" s="53" t="s">
        <v>406</v>
      </c>
      <c r="E218" s="53" t="s">
        <v>290</v>
      </c>
      <c r="F218" s="53" t="s">
        <v>14</v>
      </c>
      <c r="G218" s="42">
        <v>3266700</v>
      </c>
      <c r="H218" s="42">
        <v>1883350</v>
      </c>
      <c r="I218" s="42">
        <f t="shared" si="7"/>
        <v>3266.7</v>
      </c>
      <c r="J218" s="42">
        <f t="shared" si="7"/>
        <v>1883.35</v>
      </c>
    </row>
    <row r="219" spans="1:10" ht="12.75">
      <c r="A219" s="50">
        <f t="shared" si="6"/>
        <v>209</v>
      </c>
      <c r="B219" s="52" t="s">
        <v>544</v>
      </c>
      <c r="C219" s="53" t="s">
        <v>43</v>
      </c>
      <c r="D219" s="53" t="s">
        <v>406</v>
      </c>
      <c r="E219" s="53" t="s">
        <v>297</v>
      </c>
      <c r="F219" s="53" t="s">
        <v>14</v>
      </c>
      <c r="G219" s="42">
        <v>3266700</v>
      </c>
      <c r="H219" s="42">
        <v>1883350</v>
      </c>
      <c r="I219" s="42">
        <f t="shared" si="7"/>
        <v>3266.7</v>
      </c>
      <c r="J219" s="42">
        <f t="shared" si="7"/>
        <v>1883.35</v>
      </c>
    </row>
    <row r="220" spans="1:10" ht="25.5">
      <c r="A220" s="50">
        <f t="shared" si="6"/>
        <v>210</v>
      </c>
      <c r="B220" s="52" t="s">
        <v>411</v>
      </c>
      <c r="C220" s="53" t="s">
        <v>43</v>
      </c>
      <c r="D220" s="53" t="s">
        <v>406</v>
      </c>
      <c r="E220" s="53" t="s">
        <v>546</v>
      </c>
      <c r="F220" s="53" t="s">
        <v>14</v>
      </c>
      <c r="G220" s="42">
        <v>300000</v>
      </c>
      <c r="H220" s="42">
        <v>300000</v>
      </c>
      <c r="I220" s="42">
        <f t="shared" si="7"/>
        <v>300</v>
      </c>
      <c r="J220" s="42">
        <f t="shared" si="7"/>
        <v>300</v>
      </c>
    </row>
    <row r="221" spans="1:10" ht="25.5">
      <c r="A221" s="50">
        <f t="shared" si="6"/>
        <v>211</v>
      </c>
      <c r="B221" s="52" t="s">
        <v>158</v>
      </c>
      <c r="C221" s="53" t="s">
        <v>43</v>
      </c>
      <c r="D221" s="53" t="s">
        <v>406</v>
      </c>
      <c r="E221" s="53" t="s">
        <v>546</v>
      </c>
      <c r="F221" s="53" t="s">
        <v>87</v>
      </c>
      <c r="G221" s="42">
        <v>300000</v>
      </c>
      <c r="H221" s="42">
        <v>300000</v>
      </c>
      <c r="I221" s="42">
        <f t="shared" si="7"/>
        <v>300</v>
      </c>
      <c r="J221" s="42">
        <f t="shared" si="7"/>
        <v>300</v>
      </c>
    </row>
    <row r="222" spans="1:10" ht="25.5">
      <c r="A222" s="50">
        <f t="shared" si="6"/>
        <v>212</v>
      </c>
      <c r="B222" s="52" t="s">
        <v>703</v>
      </c>
      <c r="C222" s="53" t="s">
        <v>43</v>
      </c>
      <c r="D222" s="53" t="s">
        <v>406</v>
      </c>
      <c r="E222" s="53" t="s">
        <v>704</v>
      </c>
      <c r="F222" s="53" t="s">
        <v>14</v>
      </c>
      <c r="G222" s="42">
        <v>2966700</v>
      </c>
      <c r="H222" s="42">
        <v>1583350</v>
      </c>
      <c r="I222" s="42">
        <f t="shared" si="7"/>
        <v>2966.7</v>
      </c>
      <c r="J222" s="42">
        <f t="shared" si="7"/>
        <v>1583.35</v>
      </c>
    </row>
    <row r="223" spans="1:10" ht="25.5">
      <c r="A223" s="50">
        <f t="shared" si="6"/>
        <v>213</v>
      </c>
      <c r="B223" s="52" t="s">
        <v>158</v>
      </c>
      <c r="C223" s="53" t="s">
        <v>43</v>
      </c>
      <c r="D223" s="53" t="s">
        <v>406</v>
      </c>
      <c r="E223" s="53" t="s">
        <v>704</v>
      </c>
      <c r="F223" s="53" t="s">
        <v>87</v>
      </c>
      <c r="G223" s="42">
        <v>2966700</v>
      </c>
      <c r="H223" s="42">
        <v>1583350</v>
      </c>
      <c r="I223" s="42">
        <f t="shared" si="7"/>
        <v>2966.7</v>
      </c>
      <c r="J223" s="42">
        <f t="shared" si="7"/>
        <v>1583.35</v>
      </c>
    </row>
    <row r="224" spans="1:10" ht="12.75">
      <c r="A224" s="50">
        <f t="shared" si="6"/>
        <v>214</v>
      </c>
      <c r="B224" s="52" t="s">
        <v>250</v>
      </c>
      <c r="C224" s="53" t="s">
        <v>43</v>
      </c>
      <c r="D224" s="53" t="s">
        <v>35</v>
      </c>
      <c r="E224" s="53" t="s">
        <v>261</v>
      </c>
      <c r="F224" s="53" t="s">
        <v>14</v>
      </c>
      <c r="G224" s="42">
        <v>7011210.36</v>
      </c>
      <c r="H224" s="42">
        <v>17361092.32</v>
      </c>
      <c r="I224" s="42">
        <f t="shared" si="7"/>
        <v>7011.21036</v>
      </c>
      <c r="J224" s="42">
        <f t="shared" si="7"/>
        <v>17361.09232</v>
      </c>
    </row>
    <row r="225" spans="1:10" ht="12.75">
      <c r="A225" s="50">
        <f t="shared" si="6"/>
        <v>215</v>
      </c>
      <c r="B225" s="52" t="s">
        <v>251</v>
      </c>
      <c r="C225" s="53" t="s">
        <v>43</v>
      </c>
      <c r="D225" s="53" t="s">
        <v>36</v>
      </c>
      <c r="E225" s="53" t="s">
        <v>261</v>
      </c>
      <c r="F225" s="53" t="s">
        <v>14</v>
      </c>
      <c r="G225" s="42">
        <v>7011210.36</v>
      </c>
      <c r="H225" s="42">
        <v>17361092.32</v>
      </c>
      <c r="I225" s="42">
        <f t="shared" si="7"/>
        <v>7011.21036</v>
      </c>
      <c r="J225" s="42">
        <f t="shared" si="7"/>
        <v>17361.09232</v>
      </c>
    </row>
    <row r="226" spans="1:10" ht="38.25">
      <c r="A226" s="50">
        <f t="shared" si="6"/>
        <v>216</v>
      </c>
      <c r="B226" s="52" t="s">
        <v>578</v>
      </c>
      <c r="C226" s="53" t="s">
        <v>43</v>
      </c>
      <c r="D226" s="53" t="s">
        <v>36</v>
      </c>
      <c r="E226" s="53" t="s">
        <v>346</v>
      </c>
      <c r="F226" s="53" t="s">
        <v>14</v>
      </c>
      <c r="G226" s="42">
        <v>7011210.36</v>
      </c>
      <c r="H226" s="42">
        <v>17361092.32</v>
      </c>
      <c r="I226" s="42">
        <f t="shared" si="7"/>
        <v>7011.21036</v>
      </c>
      <c r="J226" s="42">
        <f t="shared" si="7"/>
        <v>17361.09232</v>
      </c>
    </row>
    <row r="227" spans="1:10" ht="12.75">
      <c r="A227" s="50">
        <f t="shared" si="6"/>
        <v>217</v>
      </c>
      <c r="B227" s="52" t="s">
        <v>208</v>
      </c>
      <c r="C227" s="53" t="s">
        <v>43</v>
      </c>
      <c r="D227" s="53" t="s">
        <v>36</v>
      </c>
      <c r="E227" s="53" t="s">
        <v>353</v>
      </c>
      <c r="F227" s="53" t="s">
        <v>14</v>
      </c>
      <c r="G227" s="42">
        <v>7011210.36</v>
      </c>
      <c r="H227" s="42">
        <v>17361092.32</v>
      </c>
      <c r="I227" s="42">
        <f t="shared" si="7"/>
        <v>7011.21036</v>
      </c>
      <c r="J227" s="42">
        <f t="shared" si="7"/>
        <v>17361.09232</v>
      </c>
    </row>
    <row r="228" spans="1:10" ht="25.5">
      <c r="A228" s="50">
        <f t="shared" si="6"/>
        <v>218</v>
      </c>
      <c r="B228" s="52" t="s">
        <v>1195</v>
      </c>
      <c r="C228" s="53" t="s">
        <v>43</v>
      </c>
      <c r="D228" s="53" t="s">
        <v>36</v>
      </c>
      <c r="E228" s="53" t="s">
        <v>1196</v>
      </c>
      <c r="F228" s="53" t="s">
        <v>14</v>
      </c>
      <c r="G228" s="42">
        <v>7011210.36</v>
      </c>
      <c r="H228" s="42">
        <v>17361092.32</v>
      </c>
      <c r="I228" s="42">
        <f t="shared" si="7"/>
        <v>7011.21036</v>
      </c>
      <c r="J228" s="42">
        <f t="shared" si="7"/>
        <v>17361.09232</v>
      </c>
    </row>
    <row r="229" spans="1:10" ht="12.75">
      <c r="A229" s="50">
        <f t="shared" si="6"/>
        <v>219</v>
      </c>
      <c r="B229" s="52" t="s">
        <v>163</v>
      </c>
      <c r="C229" s="53" t="s">
        <v>43</v>
      </c>
      <c r="D229" s="53" t="s">
        <v>36</v>
      </c>
      <c r="E229" s="53" t="s">
        <v>1196</v>
      </c>
      <c r="F229" s="53" t="s">
        <v>90</v>
      </c>
      <c r="G229" s="42">
        <v>7011210.36</v>
      </c>
      <c r="H229" s="42">
        <v>17361092.32</v>
      </c>
      <c r="I229" s="42">
        <f t="shared" si="7"/>
        <v>7011.21036</v>
      </c>
      <c r="J229" s="42">
        <f t="shared" si="7"/>
        <v>17361.09232</v>
      </c>
    </row>
    <row r="230" spans="1:10" ht="12.75">
      <c r="A230" s="50">
        <f t="shared" si="6"/>
        <v>220</v>
      </c>
      <c r="B230" s="52" t="s">
        <v>242</v>
      </c>
      <c r="C230" s="53" t="s">
        <v>43</v>
      </c>
      <c r="D230" s="53" t="s">
        <v>37</v>
      </c>
      <c r="E230" s="53" t="s">
        <v>261</v>
      </c>
      <c r="F230" s="53" t="s">
        <v>14</v>
      </c>
      <c r="G230" s="42">
        <v>119942453</v>
      </c>
      <c r="H230" s="42">
        <v>124531623</v>
      </c>
      <c r="I230" s="42">
        <f t="shared" si="7"/>
        <v>119942.453</v>
      </c>
      <c r="J230" s="42">
        <f t="shared" si="7"/>
        <v>124531.623</v>
      </c>
    </row>
    <row r="231" spans="1:10" ht="12.75">
      <c r="A231" s="50">
        <f t="shared" si="6"/>
        <v>221</v>
      </c>
      <c r="B231" s="52" t="s">
        <v>243</v>
      </c>
      <c r="C231" s="53" t="s">
        <v>43</v>
      </c>
      <c r="D231" s="53" t="s">
        <v>38</v>
      </c>
      <c r="E231" s="53" t="s">
        <v>261</v>
      </c>
      <c r="F231" s="53" t="s">
        <v>14</v>
      </c>
      <c r="G231" s="42">
        <v>6456987</v>
      </c>
      <c r="H231" s="42">
        <v>6715267</v>
      </c>
      <c r="I231" s="42">
        <f t="shared" si="7"/>
        <v>6456.987</v>
      </c>
      <c r="J231" s="42">
        <f t="shared" si="7"/>
        <v>6715.267</v>
      </c>
    </row>
    <row r="232" spans="1:10" ht="38.25">
      <c r="A232" s="50">
        <f t="shared" si="6"/>
        <v>222</v>
      </c>
      <c r="B232" s="52" t="s">
        <v>475</v>
      </c>
      <c r="C232" s="53" t="s">
        <v>43</v>
      </c>
      <c r="D232" s="53" t="s">
        <v>38</v>
      </c>
      <c r="E232" s="53" t="s">
        <v>264</v>
      </c>
      <c r="F232" s="53" t="s">
        <v>14</v>
      </c>
      <c r="G232" s="42">
        <v>6456987</v>
      </c>
      <c r="H232" s="42">
        <v>6715267</v>
      </c>
      <c r="I232" s="42">
        <f t="shared" si="7"/>
        <v>6456.987</v>
      </c>
      <c r="J232" s="42">
        <f t="shared" si="7"/>
        <v>6715.267</v>
      </c>
    </row>
    <row r="233" spans="1:10" ht="12.75">
      <c r="A233" s="50">
        <f t="shared" si="6"/>
        <v>223</v>
      </c>
      <c r="B233" s="52" t="s">
        <v>179</v>
      </c>
      <c r="C233" s="53" t="s">
        <v>43</v>
      </c>
      <c r="D233" s="53" t="s">
        <v>38</v>
      </c>
      <c r="E233" s="53" t="s">
        <v>382</v>
      </c>
      <c r="F233" s="53" t="s">
        <v>14</v>
      </c>
      <c r="G233" s="42">
        <v>6456987</v>
      </c>
      <c r="H233" s="42">
        <v>6715267</v>
      </c>
      <c r="I233" s="42">
        <f t="shared" si="7"/>
        <v>6456.987</v>
      </c>
      <c r="J233" s="42">
        <f t="shared" si="7"/>
        <v>6715.267</v>
      </c>
    </row>
    <row r="234" spans="1:10" ht="12.75">
      <c r="A234" s="50">
        <f t="shared" si="6"/>
        <v>224</v>
      </c>
      <c r="B234" s="52" t="s">
        <v>180</v>
      </c>
      <c r="C234" s="53" t="s">
        <v>43</v>
      </c>
      <c r="D234" s="53" t="s">
        <v>38</v>
      </c>
      <c r="E234" s="53" t="s">
        <v>382</v>
      </c>
      <c r="F234" s="53" t="s">
        <v>91</v>
      </c>
      <c r="G234" s="42">
        <v>6456987</v>
      </c>
      <c r="H234" s="42">
        <v>6715267</v>
      </c>
      <c r="I234" s="42">
        <f t="shared" si="7"/>
        <v>6456.987</v>
      </c>
      <c r="J234" s="42">
        <f t="shared" si="7"/>
        <v>6715.267</v>
      </c>
    </row>
    <row r="235" spans="1:10" ht="12.75">
      <c r="A235" s="50">
        <f t="shared" si="6"/>
        <v>225</v>
      </c>
      <c r="B235" s="52" t="s">
        <v>244</v>
      </c>
      <c r="C235" s="53" t="s">
        <v>43</v>
      </c>
      <c r="D235" s="53" t="s">
        <v>39</v>
      </c>
      <c r="E235" s="53" t="s">
        <v>261</v>
      </c>
      <c r="F235" s="53" t="s">
        <v>14</v>
      </c>
      <c r="G235" s="42">
        <v>105411559</v>
      </c>
      <c r="H235" s="42">
        <v>109453990</v>
      </c>
      <c r="I235" s="42">
        <f t="shared" si="7"/>
        <v>105411.559</v>
      </c>
      <c r="J235" s="42">
        <f t="shared" si="7"/>
        <v>109453.99</v>
      </c>
    </row>
    <row r="236" spans="1:10" ht="38.25">
      <c r="A236" s="50">
        <f t="shared" si="6"/>
        <v>226</v>
      </c>
      <c r="B236" s="52" t="s">
        <v>520</v>
      </c>
      <c r="C236" s="53" t="s">
        <v>43</v>
      </c>
      <c r="D236" s="53" t="s">
        <v>39</v>
      </c>
      <c r="E236" s="53" t="s">
        <v>290</v>
      </c>
      <c r="F236" s="53" t="s">
        <v>14</v>
      </c>
      <c r="G236" s="42">
        <v>200000</v>
      </c>
      <c r="H236" s="42">
        <v>200000</v>
      </c>
      <c r="I236" s="42">
        <f t="shared" si="7"/>
        <v>200</v>
      </c>
      <c r="J236" s="42">
        <f t="shared" si="7"/>
        <v>200</v>
      </c>
    </row>
    <row r="237" spans="1:10" ht="25.5">
      <c r="A237" s="50">
        <f t="shared" si="6"/>
        <v>227</v>
      </c>
      <c r="B237" s="52" t="s">
        <v>543</v>
      </c>
      <c r="C237" s="53" t="s">
        <v>43</v>
      </c>
      <c r="D237" s="53" t="s">
        <v>39</v>
      </c>
      <c r="E237" s="53" t="s">
        <v>300</v>
      </c>
      <c r="F237" s="53" t="s">
        <v>14</v>
      </c>
      <c r="G237" s="42">
        <v>200000</v>
      </c>
      <c r="H237" s="42">
        <v>200000</v>
      </c>
      <c r="I237" s="42">
        <f t="shared" si="7"/>
        <v>200</v>
      </c>
      <c r="J237" s="42">
        <f t="shared" si="7"/>
        <v>200</v>
      </c>
    </row>
    <row r="238" spans="1:10" ht="25.5">
      <c r="A238" s="50">
        <f t="shared" si="6"/>
        <v>228</v>
      </c>
      <c r="B238" s="52" t="s">
        <v>807</v>
      </c>
      <c r="C238" s="53" t="s">
        <v>43</v>
      </c>
      <c r="D238" s="53" t="s">
        <v>39</v>
      </c>
      <c r="E238" s="53" t="s">
        <v>547</v>
      </c>
      <c r="F238" s="53" t="s">
        <v>14</v>
      </c>
      <c r="G238" s="42">
        <v>200000</v>
      </c>
      <c r="H238" s="42">
        <v>200000</v>
      </c>
      <c r="I238" s="42">
        <f t="shared" si="7"/>
        <v>200</v>
      </c>
      <c r="J238" s="42">
        <f t="shared" si="7"/>
        <v>200</v>
      </c>
    </row>
    <row r="239" spans="1:10" ht="25.5">
      <c r="A239" s="50">
        <f t="shared" si="6"/>
        <v>229</v>
      </c>
      <c r="B239" s="52" t="s">
        <v>181</v>
      </c>
      <c r="C239" s="53" t="s">
        <v>43</v>
      </c>
      <c r="D239" s="53" t="s">
        <v>39</v>
      </c>
      <c r="E239" s="53" t="s">
        <v>547</v>
      </c>
      <c r="F239" s="53" t="s">
        <v>92</v>
      </c>
      <c r="G239" s="42">
        <v>200000</v>
      </c>
      <c r="H239" s="42">
        <v>200000</v>
      </c>
      <c r="I239" s="42">
        <f t="shared" si="7"/>
        <v>200</v>
      </c>
      <c r="J239" s="42">
        <f t="shared" si="7"/>
        <v>200</v>
      </c>
    </row>
    <row r="240" spans="1:10" ht="38.25">
      <c r="A240" s="50">
        <f t="shared" si="6"/>
        <v>230</v>
      </c>
      <c r="B240" s="52" t="s">
        <v>496</v>
      </c>
      <c r="C240" s="53" t="s">
        <v>43</v>
      </c>
      <c r="D240" s="53" t="s">
        <v>39</v>
      </c>
      <c r="E240" s="53" t="s">
        <v>302</v>
      </c>
      <c r="F240" s="53" t="s">
        <v>14</v>
      </c>
      <c r="G240" s="42">
        <v>105211559</v>
      </c>
      <c r="H240" s="42">
        <v>109253990</v>
      </c>
      <c r="I240" s="42">
        <f t="shared" si="7"/>
        <v>105211.559</v>
      </c>
      <c r="J240" s="42">
        <f t="shared" si="7"/>
        <v>109253.99</v>
      </c>
    </row>
    <row r="241" spans="1:10" ht="25.5">
      <c r="A241" s="50">
        <f t="shared" si="6"/>
        <v>231</v>
      </c>
      <c r="B241" s="52" t="s">
        <v>182</v>
      </c>
      <c r="C241" s="53" t="s">
        <v>43</v>
      </c>
      <c r="D241" s="53" t="s">
        <v>39</v>
      </c>
      <c r="E241" s="53" t="s">
        <v>303</v>
      </c>
      <c r="F241" s="53" t="s">
        <v>14</v>
      </c>
      <c r="G241" s="42">
        <v>200000</v>
      </c>
      <c r="H241" s="42">
        <v>200000</v>
      </c>
      <c r="I241" s="42">
        <f t="shared" si="7"/>
        <v>200</v>
      </c>
      <c r="J241" s="42">
        <f t="shared" si="7"/>
        <v>200</v>
      </c>
    </row>
    <row r="242" spans="1:10" ht="12.75">
      <c r="A242" s="50">
        <f t="shared" si="6"/>
        <v>232</v>
      </c>
      <c r="B242" s="52" t="s">
        <v>176</v>
      </c>
      <c r="C242" s="53" t="s">
        <v>43</v>
      </c>
      <c r="D242" s="53" t="s">
        <v>39</v>
      </c>
      <c r="E242" s="53" t="s">
        <v>303</v>
      </c>
      <c r="F242" s="53" t="s">
        <v>82</v>
      </c>
      <c r="G242" s="42">
        <v>200000</v>
      </c>
      <c r="H242" s="42">
        <v>200000</v>
      </c>
      <c r="I242" s="42">
        <f t="shared" si="7"/>
        <v>200</v>
      </c>
      <c r="J242" s="42">
        <f t="shared" si="7"/>
        <v>200</v>
      </c>
    </row>
    <row r="243" spans="1:10" ht="25.5">
      <c r="A243" s="50">
        <f t="shared" si="6"/>
        <v>233</v>
      </c>
      <c r="B243" s="52" t="s">
        <v>548</v>
      </c>
      <c r="C243" s="53" t="s">
        <v>43</v>
      </c>
      <c r="D243" s="53" t="s">
        <v>39</v>
      </c>
      <c r="E243" s="53" t="s">
        <v>304</v>
      </c>
      <c r="F243" s="53" t="s">
        <v>14</v>
      </c>
      <c r="G243" s="42">
        <v>180000</v>
      </c>
      <c r="H243" s="42">
        <v>380000</v>
      </c>
      <c r="I243" s="42">
        <f t="shared" si="7"/>
        <v>180</v>
      </c>
      <c r="J243" s="42">
        <f t="shared" si="7"/>
        <v>380</v>
      </c>
    </row>
    <row r="244" spans="1:10" ht="51">
      <c r="A244" s="50">
        <f t="shared" si="6"/>
        <v>234</v>
      </c>
      <c r="B244" s="52" t="s">
        <v>705</v>
      </c>
      <c r="C244" s="53" t="s">
        <v>43</v>
      </c>
      <c r="D244" s="53" t="s">
        <v>39</v>
      </c>
      <c r="E244" s="53" t="s">
        <v>304</v>
      </c>
      <c r="F244" s="53" t="s">
        <v>223</v>
      </c>
      <c r="G244" s="42">
        <v>180000</v>
      </c>
      <c r="H244" s="42">
        <v>380000</v>
      </c>
      <c r="I244" s="42">
        <f t="shared" si="7"/>
        <v>180</v>
      </c>
      <c r="J244" s="42">
        <f t="shared" si="7"/>
        <v>380</v>
      </c>
    </row>
    <row r="245" spans="1:10" ht="51">
      <c r="A245" s="50">
        <f t="shared" si="6"/>
        <v>235</v>
      </c>
      <c r="B245" s="52" t="s">
        <v>441</v>
      </c>
      <c r="C245" s="53" t="s">
        <v>43</v>
      </c>
      <c r="D245" s="53" t="s">
        <v>39</v>
      </c>
      <c r="E245" s="53" t="s">
        <v>442</v>
      </c>
      <c r="F245" s="53" t="s">
        <v>14</v>
      </c>
      <c r="G245" s="42">
        <v>58000</v>
      </c>
      <c r="H245" s="42">
        <v>58000</v>
      </c>
      <c r="I245" s="42">
        <f t="shared" si="7"/>
        <v>58</v>
      </c>
      <c r="J245" s="42">
        <f t="shared" si="7"/>
        <v>58</v>
      </c>
    </row>
    <row r="246" spans="1:10" ht="25.5">
      <c r="A246" s="50">
        <f t="shared" si="6"/>
        <v>236</v>
      </c>
      <c r="B246" s="52" t="s">
        <v>158</v>
      </c>
      <c r="C246" s="53" t="s">
        <v>43</v>
      </c>
      <c r="D246" s="53" t="s">
        <v>39</v>
      </c>
      <c r="E246" s="53" t="s">
        <v>442</v>
      </c>
      <c r="F246" s="53" t="s">
        <v>87</v>
      </c>
      <c r="G246" s="42">
        <v>58000</v>
      </c>
      <c r="H246" s="42">
        <v>58000</v>
      </c>
      <c r="I246" s="42">
        <f t="shared" si="7"/>
        <v>58</v>
      </c>
      <c r="J246" s="42">
        <f t="shared" si="7"/>
        <v>58</v>
      </c>
    </row>
    <row r="247" spans="1:10" ht="63.75">
      <c r="A247" s="50">
        <f t="shared" si="6"/>
        <v>237</v>
      </c>
      <c r="B247" s="52" t="s">
        <v>433</v>
      </c>
      <c r="C247" s="53" t="s">
        <v>43</v>
      </c>
      <c r="D247" s="53" t="s">
        <v>39</v>
      </c>
      <c r="E247" s="53" t="s">
        <v>307</v>
      </c>
      <c r="F247" s="53" t="s">
        <v>14</v>
      </c>
      <c r="G247" s="42">
        <v>11274193</v>
      </c>
      <c r="H247" s="42">
        <v>11730234</v>
      </c>
      <c r="I247" s="42">
        <f t="shared" si="7"/>
        <v>11274.193</v>
      </c>
      <c r="J247" s="42">
        <f t="shared" si="7"/>
        <v>11730.234</v>
      </c>
    </row>
    <row r="248" spans="1:10" ht="25.5">
      <c r="A248" s="50">
        <f t="shared" si="6"/>
        <v>238</v>
      </c>
      <c r="B248" s="52" t="s">
        <v>158</v>
      </c>
      <c r="C248" s="53" t="s">
        <v>43</v>
      </c>
      <c r="D248" s="53" t="s">
        <v>39</v>
      </c>
      <c r="E248" s="53" t="s">
        <v>307</v>
      </c>
      <c r="F248" s="53" t="s">
        <v>87</v>
      </c>
      <c r="G248" s="42">
        <v>74693</v>
      </c>
      <c r="H248" s="42">
        <v>51034</v>
      </c>
      <c r="I248" s="42">
        <f t="shared" si="7"/>
        <v>74.693</v>
      </c>
      <c r="J248" s="42">
        <f t="shared" si="7"/>
        <v>51.034</v>
      </c>
    </row>
    <row r="249" spans="1:10" ht="25.5">
      <c r="A249" s="50">
        <f t="shared" si="6"/>
        <v>239</v>
      </c>
      <c r="B249" s="52" t="s">
        <v>181</v>
      </c>
      <c r="C249" s="53" t="s">
        <v>43</v>
      </c>
      <c r="D249" s="53" t="s">
        <v>39</v>
      </c>
      <c r="E249" s="53" t="s">
        <v>307</v>
      </c>
      <c r="F249" s="53" t="s">
        <v>92</v>
      </c>
      <c r="G249" s="42">
        <v>11199500</v>
      </c>
      <c r="H249" s="42">
        <v>11679200</v>
      </c>
      <c r="I249" s="42">
        <f t="shared" si="7"/>
        <v>11199.5</v>
      </c>
      <c r="J249" s="42">
        <f t="shared" si="7"/>
        <v>11679.2</v>
      </c>
    </row>
    <row r="250" spans="1:10" ht="63.75">
      <c r="A250" s="50">
        <f t="shared" si="6"/>
        <v>240</v>
      </c>
      <c r="B250" s="52" t="s">
        <v>706</v>
      </c>
      <c r="C250" s="53" t="s">
        <v>43</v>
      </c>
      <c r="D250" s="53" t="s">
        <v>39</v>
      </c>
      <c r="E250" s="53" t="s">
        <v>308</v>
      </c>
      <c r="F250" s="53" t="s">
        <v>14</v>
      </c>
      <c r="G250" s="42">
        <v>83691000</v>
      </c>
      <c r="H250" s="42">
        <v>87064000</v>
      </c>
      <c r="I250" s="42">
        <f t="shared" si="7"/>
        <v>83691</v>
      </c>
      <c r="J250" s="42">
        <f t="shared" si="7"/>
        <v>87064</v>
      </c>
    </row>
    <row r="251" spans="1:10" ht="25.5">
      <c r="A251" s="50">
        <f t="shared" si="6"/>
        <v>241</v>
      </c>
      <c r="B251" s="52" t="s">
        <v>158</v>
      </c>
      <c r="C251" s="53" t="s">
        <v>43</v>
      </c>
      <c r="D251" s="53" t="s">
        <v>39</v>
      </c>
      <c r="E251" s="53" t="s">
        <v>308</v>
      </c>
      <c r="F251" s="53" t="s">
        <v>87</v>
      </c>
      <c r="G251" s="42">
        <v>950000</v>
      </c>
      <c r="H251" s="42">
        <v>1000000</v>
      </c>
      <c r="I251" s="42">
        <f t="shared" si="7"/>
        <v>950</v>
      </c>
      <c r="J251" s="42">
        <f t="shared" si="7"/>
        <v>1000</v>
      </c>
    </row>
    <row r="252" spans="1:10" ht="25.5">
      <c r="A252" s="50">
        <f t="shared" si="6"/>
        <v>242</v>
      </c>
      <c r="B252" s="52" t="s">
        <v>181</v>
      </c>
      <c r="C252" s="53" t="s">
        <v>43</v>
      </c>
      <c r="D252" s="53" t="s">
        <v>39</v>
      </c>
      <c r="E252" s="53" t="s">
        <v>308</v>
      </c>
      <c r="F252" s="53" t="s">
        <v>92</v>
      </c>
      <c r="G252" s="42">
        <v>82741000</v>
      </c>
      <c r="H252" s="42">
        <v>86064000</v>
      </c>
      <c r="I252" s="42">
        <f t="shared" si="7"/>
        <v>82741</v>
      </c>
      <c r="J252" s="42">
        <f t="shared" si="7"/>
        <v>86064</v>
      </c>
    </row>
    <row r="253" spans="1:10" ht="63.75">
      <c r="A253" s="50">
        <f t="shared" si="6"/>
        <v>243</v>
      </c>
      <c r="B253" s="52" t="s">
        <v>707</v>
      </c>
      <c r="C253" s="53" t="s">
        <v>43</v>
      </c>
      <c r="D253" s="53" t="s">
        <v>39</v>
      </c>
      <c r="E253" s="53" t="s">
        <v>309</v>
      </c>
      <c r="F253" s="53" t="s">
        <v>14</v>
      </c>
      <c r="G253" s="42">
        <v>9397800</v>
      </c>
      <c r="H253" s="42">
        <v>9397400</v>
      </c>
      <c r="I253" s="42">
        <f t="shared" si="7"/>
        <v>9397.8</v>
      </c>
      <c r="J253" s="42">
        <f t="shared" si="7"/>
        <v>9397.4</v>
      </c>
    </row>
    <row r="254" spans="1:10" ht="25.5">
      <c r="A254" s="50">
        <f t="shared" si="6"/>
        <v>244</v>
      </c>
      <c r="B254" s="52" t="s">
        <v>158</v>
      </c>
      <c r="C254" s="53" t="s">
        <v>43</v>
      </c>
      <c r="D254" s="53" t="s">
        <v>39</v>
      </c>
      <c r="E254" s="53" t="s">
        <v>309</v>
      </c>
      <c r="F254" s="53" t="s">
        <v>87</v>
      </c>
      <c r="G254" s="42">
        <v>135000</v>
      </c>
      <c r="H254" s="42">
        <v>134000</v>
      </c>
      <c r="I254" s="42">
        <f t="shared" si="7"/>
        <v>135</v>
      </c>
      <c r="J254" s="42">
        <f t="shared" si="7"/>
        <v>134</v>
      </c>
    </row>
    <row r="255" spans="1:14" ht="25.5">
      <c r="A255" s="50">
        <f t="shared" si="6"/>
        <v>245</v>
      </c>
      <c r="B255" s="52" t="s">
        <v>181</v>
      </c>
      <c r="C255" s="53" t="s">
        <v>43</v>
      </c>
      <c r="D255" s="53" t="s">
        <v>39</v>
      </c>
      <c r="E255" s="53" t="s">
        <v>309</v>
      </c>
      <c r="F255" s="53" t="s">
        <v>92</v>
      </c>
      <c r="G255" s="42">
        <v>9262800</v>
      </c>
      <c r="H255" s="42">
        <v>9263400</v>
      </c>
      <c r="I255" s="42">
        <f t="shared" si="7"/>
        <v>9262.8</v>
      </c>
      <c r="J255" s="42">
        <f t="shared" si="7"/>
        <v>9263.4</v>
      </c>
      <c r="M255" s="54"/>
      <c r="N255" s="54"/>
    </row>
    <row r="256" spans="1:10" ht="76.5">
      <c r="A256" s="50">
        <f t="shared" si="6"/>
        <v>246</v>
      </c>
      <c r="B256" s="52" t="s">
        <v>549</v>
      </c>
      <c r="C256" s="53" t="s">
        <v>43</v>
      </c>
      <c r="D256" s="53" t="s">
        <v>39</v>
      </c>
      <c r="E256" s="53" t="s">
        <v>550</v>
      </c>
      <c r="F256" s="53" t="s">
        <v>14</v>
      </c>
      <c r="G256" s="42">
        <v>2500</v>
      </c>
      <c r="H256" s="42">
        <v>2700</v>
      </c>
      <c r="I256" s="42">
        <f t="shared" si="7"/>
        <v>2.5</v>
      </c>
      <c r="J256" s="42">
        <f t="shared" si="7"/>
        <v>2.7</v>
      </c>
    </row>
    <row r="257" spans="1:10" ht="25.5">
      <c r="A257" s="50">
        <f t="shared" si="6"/>
        <v>247</v>
      </c>
      <c r="B257" s="52" t="s">
        <v>181</v>
      </c>
      <c r="C257" s="53" t="s">
        <v>43</v>
      </c>
      <c r="D257" s="53" t="s">
        <v>39</v>
      </c>
      <c r="E257" s="53" t="s">
        <v>550</v>
      </c>
      <c r="F257" s="53" t="s">
        <v>92</v>
      </c>
      <c r="G257" s="42">
        <v>2500</v>
      </c>
      <c r="H257" s="42">
        <v>2700</v>
      </c>
      <c r="I257" s="42">
        <f t="shared" si="7"/>
        <v>2.5</v>
      </c>
      <c r="J257" s="42">
        <f t="shared" si="7"/>
        <v>2.7</v>
      </c>
    </row>
    <row r="258" spans="1:10" ht="38.25">
      <c r="A258" s="50">
        <f t="shared" si="6"/>
        <v>248</v>
      </c>
      <c r="B258" s="52" t="s">
        <v>551</v>
      </c>
      <c r="C258" s="53" t="s">
        <v>43</v>
      </c>
      <c r="D258" s="53" t="s">
        <v>39</v>
      </c>
      <c r="E258" s="53" t="s">
        <v>552</v>
      </c>
      <c r="F258" s="53" t="s">
        <v>14</v>
      </c>
      <c r="G258" s="42">
        <v>408066</v>
      </c>
      <c r="H258" s="42">
        <v>421656</v>
      </c>
      <c r="I258" s="42">
        <f t="shared" si="7"/>
        <v>408.066</v>
      </c>
      <c r="J258" s="42">
        <f t="shared" si="7"/>
        <v>421.656</v>
      </c>
    </row>
    <row r="259" spans="1:10" ht="25.5">
      <c r="A259" s="50">
        <f t="shared" si="6"/>
        <v>249</v>
      </c>
      <c r="B259" s="52" t="s">
        <v>184</v>
      </c>
      <c r="C259" s="53" t="s">
        <v>43</v>
      </c>
      <c r="D259" s="53" t="s">
        <v>39</v>
      </c>
      <c r="E259" s="53" t="s">
        <v>552</v>
      </c>
      <c r="F259" s="53" t="s">
        <v>84</v>
      </c>
      <c r="G259" s="42">
        <v>408066</v>
      </c>
      <c r="H259" s="42">
        <v>421656</v>
      </c>
      <c r="I259" s="42">
        <f t="shared" si="7"/>
        <v>408.066</v>
      </c>
      <c r="J259" s="42">
        <f t="shared" si="7"/>
        <v>421.656</v>
      </c>
    </row>
    <row r="260" spans="1:10" ht="12.75">
      <c r="A260" s="50">
        <f t="shared" si="6"/>
        <v>250</v>
      </c>
      <c r="B260" s="52" t="s">
        <v>245</v>
      </c>
      <c r="C260" s="53" t="s">
        <v>43</v>
      </c>
      <c r="D260" s="53" t="s">
        <v>77</v>
      </c>
      <c r="E260" s="53" t="s">
        <v>261</v>
      </c>
      <c r="F260" s="53" t="s">
        <v>14</v>
      </c>
      <c r="G260" s="42">
        <v>8073907</v>
      </c>
      <c r="H260" s="42">
        <v>8362366</v>
      </c>
      <c r="I260" s="42">
        <f t="shared" si="7"/>
        <v>8073.907</v>
      </c>
      <c r="J260" s="42">
        <f t="shared" si="7"/>
        <v>8362.366</v>
      </c>
    </row>
    <row r="261" spans="1:10" ht="38.25">
      <c r="A261" s="50">
        <f t="shared" si="6"/>
        <v>251</v>
      </c>
      <c r="B261" s="52" t="s">
        <v>496</v>
      </c>
      <c r="C261" s="53" t="s">
        <v>43</v>
      </c>
      <c r="D261" s="53" t="s">
        <v>77</v>
      </c>
      <c r="E261" s="53" t="s">
        <v>302</v>
      </c>
      <c r="F261" s="53" t="s">
        <v>14</v>
      </c>
      <c r="G261" s="42">
        <v>8073907</v>
      </c>
      <c r="H261" s="42">
        <v>8362366</v>
      </c>
      <c r="I261" s="42">
        <f t="shared" si="7"/>
        <v>8073.907</v>
      </c>
      <c r="J261" s="42">
        <f t="shared" si="7"/>
        <v>8362.366</v>
      </c>
    </row>
    <row r="262" spans="1:10" ht="25.5">
      <c r="A262" s="50">
        <f t="shared" si="6"/>
        <v>252</v>
      </c>
      <c r="B262" s="52" t="s">
        <v>1197</v>
      </c>
      <c r="C262" s="53" t="s">
        <v>43</v>
      </c>
      <c r="D262" s="53" t="s">
        <v>77</v>
      </c>
      <c r="E262" s="53" t="s">
        <v>1198</v>
      </c>
      <c r="F262" s="53" t="s">
        <v>14</v>
      </c>
      <c r="G262" s="42">
        <v>100000</v>
      </c>
      <c r="H262" s="42">
        <v>100000</v>
      </c>
      <c r="I262" s="42">
        <f t="shared" si="7"/>
        <v>100</v>
      </c>
      <c r="J262" s="42">
        <f t="shared" si="7"/>
        <v>100</v>
      </c>
    </row>
    <row r="263" spans="1:10" ht="25.5">
      <c r="A263" s="50">
        <f t="shared" si="6"/>
        <v>253</v>
      </c>
      <c r="B263" s="52" t="s">
        <v>158</v>
      </c>
      <c r="C263" s="53" t="s">
        <v>43</v>
      </c>
      <c r="D263" s="53" t="s">
        <v>77</v>
      </c>
      <c r="E263" s="53" t="s">
        <v>1198</v>
      </c>
      <c r="F263" s="53" t="s">
        <v>87</v>
      </c>
      <c r="G263" s="42">
        <v>100000</v>
      </c>
      <c r="H263" s="42">
        <v>100000</v>
      </c>
      <c r="I263" s="42">
        <f t="shared" si="7"/>
        <v>100</v>
      </c>
      <c r="J263" s="42">
        <f t="shared" si="7"/>
        <v>100</v>
      </c>
    </row>
    <row r="264" spans="1:10" ht="89.25">
      <c r="A264" s="50">
        <f t="shared" si="6"/>
        <v>254</v>
      </c>
      <c r="B264" s="52" t="s">
        <v>440</v>
      </c>
      <c r="C264" s="53" t="s">
        <v>43</v>
      </c>
      <c r="D264" s="53" t="s">
        <v>77</v>
      </c>
      <c r="E264" s="53" t="s">
        <v>305</v>
      </c>
      <c r="F264" s="53" t="s">
        <v>14</v>
      </c>
      <c r="G264" s="42">
        <v>115000</v>
      </c>
      <c r="H264" s="42">
        <v>120000</v>
      </c>
      <c r="I264" s="42">
        <f t="shared" si="7"/>
        <v>115</v>
      </c>
      <c r="J264" s="42">
        <f t="shared" si="7"/>
        <v>120</v>
      </c>
    </row>
    <row r="265" spans="1:10" ht="25.5">
      <c r="A265" s="50">
        <f t="shared" si="6"/>
        <v>255</v>
      </c>
      <c r="B265" s="52" t="s">
        <v>158</v>
      </c>
      <c r="C265" s="53" t="s">
        <v>43</v>
      </c>
      <c r="D265" s="53" t="s">
        <v>77</v>
      </c>
      <c r="E265" s="53" t="s">
        <v>305</v>
      </c>
      <c r="F265" s="53" t="s">
        <v>87</v>
      </c>
      <c r="G265" s="42">
        <v>115000</v>
      </c>
      <c r="H265" s="42">
        <v>120000</v>
      </c>
      <c r="I265" s="42">
        <f t="shared" si="7"/>
        <v>115</v>
      </c>
      <c r="J265" s="42">
        <f t="shared" si="7"/>
        <v>120</v>
      </c>
    </row>
    <row r="266" spans="1:10" ht="25.5">
      <c r="A266" s="50">
        <f t="shared" si="6"/>
        <v>256</v>
      </c>
      <c r="B266" s="52" t="s">
        <v>183</v>
      </c>
      <c r="C266" s="53" t="s">
        <v>43</v>
      </c>
      <c r="D266" s="53" t="s">
        <v>77</v>
      </c>
      <c r="E266" s="53" t="s">
        <v>306</v>
      </c>
      <c r="F266" s="53" t="s">
        <v>14</v>
      </c>
      <c r="G266" s="42">
        <v>10000</v>
      </c>
      <c r="H266" s="42">
        <v>10000</v>
      </c>
      <c r="I266" s="42">
        <f t="shared" si="7"/>
        <v>10</v>
      </c>
      <c r="J266" s="42">
        <f t="shared" si="7"/>
        <v>10</v>
      </c>
    </row>
    <row r="267" spans="1:10" ht="25.5">
      <c r="A267" s="50">
        <f t="shared" si="6"/>
        <v>257</v>
      </c>
      <c r="B267" s="52" t="s">
        <v>158</v>
      </c>
      <c r="C267" s="53" t="s">
        <v>43</v>
      </c>
      <c r="D267" s="53" t="s">
        <v>77</v>
      </c>
      <c r="E267" s="53" t="s">
        <v>306</v>
      </c>
      <c r="F267" s="53" t="s">
        <v>87</v>
      </c>
      <c r="G267" s="42">
        <v>10000</v>
      </c>
      <c r="H267" s="42">
        <v>10000</v>
      </c>
      <c r="I267" s="42">
        <f t="shared" si="7"/>
        <v>10</v>
      </c>
      <c r="J267" s="42">
        <f t="shared" si="7"/>
        <v>10</v>
      </c>
    </row>
    <row r="268" spans="1:10" ht="63.75">
      <c r="A268" s="50">
        <f aca="true" t="shared" si="8" ref="A268:A331">1+A267</f>
        <v>258</v>
      </c>
      <c r="B268" s="52" t="s">
        <v>433</v>
      </c>
      <c r="C268" s="53" t="s">
        <v>43</v>
      </c>
      <c r="D268" s="53" t="s">
        <v>77</v>
      </c>
      <c r="E268" s="53" t="s">
        <v>307</v>
      </c>
      <c r="F268" s="53" t="s">
        <v>14</v>
      </c>
      <c r="G268" s="42">
        <v>719507</v>
      </c>
      <c r="H268" s="42">
        <v>743166</v>
      </c>
      <c r="I268" s="42">
        <f t="shared" si="7"/>
        <v>719.507</v>
      </c>
      <c r="J268" s="42">
        <f t="shared" si="7"/>
        <v>743.166</v>
      </c>
    </row>
    <row r="269" spans="1:10" ht="12.75">
      <c r="A269" s="50">
        <f t="shared" si="8"/>
        <v>259</v>
      </c>
      <c r="B269" s="52" t="s">
        <v>161</v>
      </c>
      <c r="C269" s="53" t="s">
        <v>43</v>
      </c>
      <c r="D269" s="53" t="s">
        <v>77</v>
      </c>
      <c r="E269" s="53" t="s">
        <v>307</v>
      </c>
      <c r="F269" s="53" t="s">
        <v>88</v>
      </c>
      <c r="G269" s="42">
        <v>649507</v>
      </c>
      <c r="H269" s="42">
        <v>673166</v>
      </c>
      <c r="I269" s="42">
        <f aca="true" t="shared" si="9" ref="I269:J332">G269/1000</f>
        <v>649.507</v>
      </c>
      <c r="J269" s="42">
        <f t="shared" si="9"/>
        <v>673.166</v>
      </c>
    </row>
    <row r="270" spans="1:10" ht="25.5">
      <c r="A270" s="50">
        <f t="shared" si="8"/>
        <v>260</v>
      </c>
      <c r="B270" s="52" t="s">
        <v>158</v>
      </c>
      <c r="C270" s="53" t="s">
        <v>43</v>
      </c>
      <c r="D270" s="53" t="s">
        <v>77</v>
      </c>
      <c r="E270" s="53" t="s">
        <v>307</v>
      </c>
      <c r="F270" s="53" t="s">
        <v>87</v>
      </c>
      <c r="G270" s="42">
        <v>70000</v>
      </c>
      <c r="H270" s="42">
        <v>70000</v>
      </c>
      <c r="I270" s="42">
        <f t="shared" si="9"/>
        <v>70</v>
      </c>
      <c r="J270" s="42">
        <f t="shared" si="9"/>
        <v>70</v>
      </c>
    </row>
    <row r="271" spans="1:10" ht="63.75">
      <c r="A271" s="50">
        <f t="shared" si="8"/>
        <v>261</v>
      </c>
      <c r="B271" s="52" t="s">
        <v>706</v>
      </c>
      <c r="C271" s="53" t="s">
        <v>43</v>
      </c>
      <c r="D271" s="53" t="s">
        <v>77</v>
      </c>
      <c r="E271" s="53" t="s">
        <v>308</v>
      </c>
      <c r="F271" s="53" t="s">
        <v>14</v>
      </c>
      <c r="G271" s="42">
        <v>7129400</v>
      </c>
      <c r="H271" s="42">
        <v>7389200</v>
      </c>
      <c r="I271" s="42">
        <f t="shared" si="9"/>
        <v>7129.4</v>
      </c>
      <c r="J271" s="42">
        <f t="shared" si="9"/>
        <v>7389.2</v>
      </c>
    </row>
    <row r="272" spans="1:10" ht="12.75">
      <c r="A272" s="50">
        <f t="shared" si="8"/>
        <v>262</v>
      </c>
      <c r="B272" s="52" t="s">
        <v>161</v>
      </c>
      <c r="C272" s="53" t="s">
        <v>43</v>
      </c>
      <c r="D272" s="53" t="s">
        <v>77</v>
      </c>
      <c r="E272" s="53" t="s">
        <v>308</v>
      </c>
      <c r="F272" s="53" t="s">
        <v>88</v>
      </c>
      <c r="G272" s="42">
        <v>6499398</v>
      </c>
      <c r="H272" s="42">
        <v>6759264</v>
      </c>
      <c r="I272" s="42">
        <f t="shared" si="9"/>
        <v>6499.398</v>
      </c>
      <c r="J272" s="42">
        <f t="shared" si="9"/>
        <v>6759.264</v>
      </c>
    </row>
    <row r="273" spans="1:10" ht="25.5">
      <c r="A273" s="50">
        <f t="shared" si="8"/>
        <v>263</v>
      </c>
      <c r="B273" s="52" t="s">
        <v>158</v>
      </c>
      <c r="C273" s="53" t="s">
        <v>43</v>
      </c>
      <c r="D273" s="53" t="s">
        <v>77</v>
      </c>
      <c r="E273" s="53" t="s">
        <v>308</v>
      </c>
      <c r="F273" s="53" t="s">
        <v>87</v>
      </c>
      <c r="G273" s="42">
        <v>490002</v>
      </c>
      <c r="H273" s="42">
        <v>490000</v>
      </c>
      <c r="I273" s="42">
        <f t="shared" si="9"/>
        <v>490.002</v>
      </c>
      <c r="J273" s="42">
        <f t="shared" si="9"/>
        <v>490</v>
      </c>
    </row>
    <row r="274" spans="1:10" ht="12.75">
      <c r="A274" s="50">
        <f t="shared" si="8"/>
        <v>264</v>
      </c>
      <c r="B274" s="52" t="s">
        <v>162</v>
      </c>
      <c r="C274" s="53" t="s">
        <v>43</v>
      </c>
      <c r="D274" s="53" t="s">
        <v>77</v>
      </c>
      <c r="E274" s="53" t="s">
        <v>308</v>
      </c>
      <c r="F274" s="53" t="s">
        <v>89</v>
      </c>
      <c r="G274" s="42">
        <v>140000</v>
      </c>
      <c r="H274" s="42">
        <v>139936</v>
      </c>
      <c r="I274" s="42">
        <f t="shared" si="9"/>
        <v>140</v>
      </c>
      <c r="J274" s="42">
        <f t="shared" si="9"/>
        <v>139.936</v>
      </c>
    </row>
    <row r="275" spans="1:10" ht="12.75">
      <c r="A275" s="50">
        <f t="shared" si="8"/>
        <v>265</v>
      </c>
      <c r="B275" s="52" t="s">
        <v>396</v>
      </c>
      <c r="C275" s="53" t="s">
        <v>43</v>
      </c>
      <c r="D275" s="53" t="s">
        <v>386</v>
      </c>
      <c r="E275" s="53" t="s">
        <v>261</v>
      </c>
      <c r="F275" s="53" t="s">
        <v>14</v>
      </c>
      <c r="G275" s="42">
        <v>1250000</v>
      </c>
      <c r="H275" s="42">
        <v>1250000</v>
      </c>
      <c r="I275" s="42">
        <f t="shared" si="9"/>
        <v>1250</v>
      </c>
      <c r="J275" s="42">
        <f t="shared" si="9"/>
        <v>1250</v>
      </c>
    </row>
    <row r="276" spans="1:10" ht="12.75">
      <c r="A276" s="50">
        <f t="shared" si="8"/>
        <v>266</v>
      </c>
      <c r="B276" s="52" t="s">
        <v>397</v>
      </c>
      <c r="C276" s="53" t="s">
        <v>43</v>
      </c>
      <c r="D276" s="53" t="s">
        <v>388</v>
      </c>
      <c r="E276" s="53" t="s">
        <v>261</v>
      </c>
      <c r="F276" s="53" t="s">
        <v>14</v>
      </c>
      <c r="G276" s="42">
        <v>250000</v>
      </c>
      <c r="H276" s="42">
        <v>250000</v>
      </c>
      <c r="I276" s="42">
        <f t="shared" si="9"/>
        <v>250</v>
      </c>
      <c r="J276" s="42">
        <f t="shared" si="9"/>
        <v>250</v>
      </c>
    </row>
    <row r="277" spans="1:10" ht="38.25">
      <c r="A277" s="50">
        <f t="shared" si="8"/>
        <v>267</v>
      </c>
      <c r="B277" s="52" t="s">
        <v>475</v>
      </c>
      <c r="C277" s="53" t="s">
        <v>43</v>
      </c>
      <c r="D277" s="53" t="s">
        <v>388</v>
      </c>
      <c r="E277" s="53" t="s">
        <v>264</v>
      </c>
      <c r="F277" s="53" t="s">
        <v>14</v>
      </c>
      <c r="G277" s="42">
        <v>250000</v>
      </c>
      <c r="H277" s="42">
        <v>250000</v>
      </c>
      <c r="I277" s="42">
        <f t="shared" si="9"/>
        <v>250</v>
      </c>
      <c r="J277" s="42">
        <f t="shared" si="9"/>
        <v>250</v>
      </c>
    </row>
    <row r="278" spans="1:10" ht="25.5">
      <c r="A278" s="50">
        <f t="shared" si="8"/>
        <v>268</v>
      </c>
      <c r="B278" s="52" t="s">
        <v>398</v>
      </c>
      <c r="C278" s="53" t="s">
        <v>43</v>
      </c>
      <c r="D278" s="53" t="s">
        <v>388</v>
      </c>
      <c r="E278" s="53" t="s">
        <v>271</v>
      </c>
      <c r="F278" s="53" t="s">
        <v>14</v>
      </c>
      <c r="G278" s="42">
        <v>250000</v>
      </c>
      <c r="H278" s="42">
        <v>250000</v>
      </c>
      <c r="I278" s="42">
        <f t="shared" si="9"/>
        <v>250</v>
      </c>
      <c r="J278" s="42">
        <f t="shared" si="9"/>
        <v>250</v>
      </c>
    </row>
    <row r="279" spans="1:10" ht="25.5">
      <c r="A279" s="50">
        <f t="shared" si="8"/>
        <v>269</v>
      </c>
      <c r="B279" s="52" t="s">
        <v>158</v>
      </c>
      <c r="C279" s="53" t="s">
        <v>43</v>
      </c>
      <c r="D279" s="53" t="s">
        <v>388</v>
      </c>
      <c r="E279" s="53" t="s">
        <v>271</v>
      </c>
      <c r="F279" s="53" t="s">
        <v>87</v>
      </c>
      <c r="G279" s="42">
        <v>250000</v>
      </c>
      <c r="H279" s="42">
        <v>250000</v>
      </c>
      <c r="I279" s="42">
        <f t="shared" si="9"/>
        <v>250</v>
      </c>
      <c r="J279" s="42">
        <f t="shared" si="9"/>
        <v>250</v>
      </c>
    </row>
    <row r="280" spans="1:10" ht="12.75">
      <c r="A280" s="50">
        <f t="shared" si="8"/>
        <v>270</v>
      </c>
      <c r="B280" s="52" t="s">
        <v>399</v>
      </c>
      <c r="C280" s="53" t="s">
        <v>43</v>
      </c>
      <c r="D280" s="53" t="s">
        <v>391</v>
      </c>
      <c r="E280" s="53" t="s">
        <v>261</v>
      </c>
      <c r="F280" s="53" t="s">
        <v>14</v>
      </c>
      <c r="G280" s="42">
        <v>1000000</v>
      </c>
      <c r="H280" s="42">
        <v>1000000</v>
      </c>
      <c r="I280" s="42">
        <f t="shared" si="9"/>
        <v>1000</v>
      </c>
      <c r="J280" s="42">
        <f t="shared" si="9"/>
        <v>1000</v>
      </c>
    </row>
    <row r="281" spans="1:10" ht="38.25">
      <c r="A281" s="50">
        <f t="shared" si="8"/>
        <v>271</v>
      </c>
      <c r="B281" s="52" t="s">
        <v>475</v>
      </c>
      <c r="C281" s="53" t="s">
        <v>43</v>
      </c>
      <c r="D281" s="53" t="s">
        <v>391</v>
      </c>
      <c r="E281" s="53" t="s">
        <v>264</v>
      </c>
      <c r="F281" s="53" t="s">
        <v>14</v>
      </c>
      <c r="G281" s="42">
        <v>1000000</v>
      </c>
      <c r="H281" s="42">
        <v>1000000</v>
      </c>
      <c r="I281" s="42">
        <f t="shared" si="9"/>
        <v>1000</v>
      </c>
      <c r="J281" s="42">
        <f t="shared" si="9"/>
        <v>1000</v>
      </c>
    </row>
    <row r="282" spans="1:10" ht="25.5">
      <c r="A282" s="50">
        <f t="shared" si="8"/>
        <v>272</v>
      </c>
      <c r="B282" s="52" t="s">
        <v>398</v>
      </c>
      <c r="C282" s="53" t="s">
        <v>43</v>
      </c>
      <c r="D282" s="53" t="s">
        <v>391</v>
      </c>
      <c r="E282" s="53" t="s">
        <v>271</v>
      </c>
      <c r="F282" s="53" t="s">
        <v>14</v>
      </c>
      <c r="G282" s="42">
        <v>1000000</v>
      </c>
      <c r="H282" s="42">
        <v>1000000</v>
      </c>
      <c r="I282" s="42">
        <f t="shared" si="9"/>
        <v>1000</v>
      </c>
      <c r="J282" s="42">
        <f t="shared" si="9"/>
        <v>1000</v>
      </c>
    </row>
    <row r="283" spans="1:10" ht="51">
      <c r="A283" s="50">
        <f t="shared" si="8"/>
        <v>273</v>
      </c>
      <c r="B283" s="52" t="s">
        <v>705</v>
      </c>
      <c r="C283" s="53" t="s">
        <v>43</v>
      </c>
      <c r="D283" s="53" t="s">
        <v>391</v>
      </c>
      <c r="E283" s="53" t="s">
        <v>271</v>
      </c>
      <c r="F283" s="53" t="s">
        <v>223</v>
      </c>
      <c r="G283" s="42">
        <v>1000000</v>
      </c>
      <c r="H283" s="42">
        <v>1000000</v>
      </c>
      <c r="I283" s="42">
        <f t="shared" si="9"/>
        <v>1000</v>
      </c>
      <c r="J283" s="42">
        <f t="shared" si="9"/>
        <v>1000</v>
      </c>
    </row>
    <row r="284" spans="1:10" ht="25.5">
      <c r="A284" s="50">
        <f t="shared" si="8"/>
        <v>274</v>
      </c>
      <c r="B284" s="52" t="s">
        <v>751</v>
      </c>
      <c r="C284" s="53" t="s">
        <v>43</v>
      </c>
      <c r="D284" s="53" t="s">
        <v>742</v>
      </c>
      <c r="E284" s="53" t="s">
        <v>261</v>
      </c>
      <c r="F284" s="53" t="s">
        <v>14</v>
      </c>
      <c r="G284" s="42">
        <v>12800</v>
      </c>
      <c r="H284" s="42">
        <v>6800</v>
      </c>
      <c r="I284" s="42">
        <f t="shared" si="9"/>
        <v>12.8</v>
      </c>
      <c r="J284" s="42">
        <f t="shared" si="9"/>
        <v>6.8</v>
      </c>
    </row>
    <row r="285" spans="1:10" ht="25.5">
      <c r="A285" s="50">
        <f t="shared" si="8"/>
        <v>275</v>
      </c>
      <c r="B285" s="52" t="s">
        <v>752</v>
      </c>
      <c r="C285" s="53" t="s">
        <v>43</v>
      </c>
      <c r="D285" s="53" t="s">
        <v>744</v>
      </c>
      <c r="E285" s="53" t="s">
        <v>261</v>
      </c>
      <c r="F285" s="53" t="s">
        <v>14</v>
      </c>
      <c r="G285" s="42">
        <v>12800</v>
      </c>
      <c r="H285" s="42">
        <v>6800</v>
      </c>
      <c r="I285" s="42">
        <f t="shared" si="9"/>
        <v>12.8</v>
      </c>
      <c r="J285" s="42">
        <f t="shared" si="9"/>
        <v>6.8</v>
      </c>
    </row>
    <row r="286" spans="1:10" ht="38.25">
      <c r="A286" s="50">
        <f t="shared" si="8"/>
        <v>276</v>
      </c>
      <c r="B286" s="52" t="s">
        <v>553</v>
      </c>
      <c r="C286" s="53" t="s">
        <v>43</v>
      </c>
      <c r="D286" s="53" t="s">
        <v>744</v>
      </c>
      <c r="E286" s="53" t="s">
        <v>310</v>
      </c>
      <c r="F286" s="53" t="s">
        <v>14</v>
      </c>
      <c r="G286" s="42">
        <v>12800</v>
      </c>
      <c r="H286" s="42">
        <v>6800</v>
      </c>
      <c r="I286" s="42">
        <f t="shared" si="9"/>
        <v>12.8</v>
      </c>
      <c r="J286" s="42">
        <f t="shared" si="9"/>
        <v>6.8</v>
      </c>
    </row>
    <row r="287" spans="1:10" ht="12.75">
      <c r="A287" s="50">
        <f t="shared" si="8"/>
        <v>277</v>
      </c>
      <c r="B287" s="52" t="s">
        <v>753</v>
      </c>
      <c r="C287" s="53" t="s">
        <v>43</v>
      </c>
      <c r="D287" s="53" t="s">
        <v>744</v>
      </c>
      <c r="E287" s="53" t="s">
        <v>746</v>
      </c>
      <c r="F287" s="53" t="s">
        <v>14</v>
      </c>
      <c r="G287" s="42">
        <v>12800</v>
      </c>
      <c r="H287" s="42">
        <v>6800</v>
      </c>
      <c r="I287" s="42">
        <f t="shared" si="9"/>
        <v>12.8</v>
      </c>
      <c r="J287" s="42">
        <f t="shared" si="9"/>
        <v>6.8</v>
      </c>
    </row>
    <row r="288" spans="1:10" ht="63.75">
      <c r="A288" s="50">
        <f t="shared" si="8"/>
        <v>278</v>
      </c>
      <c r="B288" s="52" t="s">
        <v>754</v>
      </c>
      <c r="C288" s="53" t="s">
        <v>43</v>
      </c>
      <c r="D288" s="53" t="s">
        <v>744</v>
      </c>
      <c r="E288" s="53" t="s">
        <v>748</v>
      </c>
      <c r="F288" s="53" t="s">
        <v>14</v>
      </c>
      <c r="G288" s="42">
        <v>12800</v>
      </c>
      <c r="H288" s="42">
        <v>6800</v>
      </c>
      <c r="I288" s="42">
        <f t="shared" si="9"/>
        <v>12.8</v>
      </c>
      <c r="J288" s="42">
        <f t="shared" si="9"/>
        <v>6.8</v>
      </c>
    </row>
    <row r="289" spans="1:10" ht="12.75">
      <c r="A289" s="50">
        <f t="shared" si="8"/>
        <v>279</v>
      </c>
      <c r="B289" s="52" t="s">
        <v>755</v>
      </c>
      <c r="C289" s="53" t="s">
        <v>43</v>
      </c>
      <c r="D289" s="53" t="s">
        <v>744</v>
      </c>
      <c r="E289" s="53" t="s">
        <v>748</v>
      </c>
      <c r="F289" s="53" t="s">
        <v>750</v>
      </c>
      <c r="G289" s="42">
        <v>12800</v>
      </c>
      <c r="H289" s="42">
        <v>6800</v>
      </c>
      <c r="I289" s="42">
        <f t="shared" si="9"/>
        <v>12.8</v>
      </c>
      <c r="J289" s="42">
        <f t="shared" si="9"/>
        <v>6.8</v>
      </c>
    </row>
    <row r="290" spans="1:10" ht="38.25">
      <c r="A290" s="50">
        <f t="shared" si="8"/>
        <v>280</v>
      </c>
      <c r="B290" s="52" t="s">
        <v>708</v>
      </c>
      <c r="C290" s="53" t="s">
        <v>43</v>
      </c>
      <c r="D290" s="53" t="s">
        <v>78</v>
      </c>
      <c r="E290" s="53" t="s">
        <v>261</v>
      </c>
      <c r="F290" s="53" t="s">
        <v>14</v>
      </c>
      <c r="G290" s="42">
        <v>305003000</v>
      </c>
      <c r="H290" s="42">
        <v>222058000</v>
      </c>
      <c r="I290" s="42">
        <f t="shared" si="9"/>
        <v>305003</v>
      </c>
      <c r="J290" s="42">
        <f t="shared" si="9"/>
        <v>222058</v>
      </c>
    </row>
    <row r="291" spans="1:10" ht="25.5">
      <c r="A291" s="50">
        <f t="shared" si="8"/>
        <v>281</v>
      </c>
      <c r="B291" s="52" t="s">
        <v>246</v>
      </c>
      <c r="C291" s="53" t="s">
        <v>43</v>
      </c>
      <c r="D291" s="53" t="s">
        <v>11</v>
      </c>
      <c r="E291" s="53" t="s">
        <v>261</v>
      </c>
      <c r="F291" s="53" t="s">
        <v>14</v>
      </c>
      <c r="G291" s="42">
        <v>18484000</v>
      </c>
      <c r="H291" s="42">
        <v>15984200</v>
      </c>
      <c r="I291" s="42">
        <f t="shared" si="9"/>
        <v>18484</v>
      </c>
      <c r="J291" s="42">
        <f t="shared" si="9"/>
        <v>15984.2</v>
      </c>
    </row>
    <row r="292" spans="1:10" ht="38.25">
      <c r="A292" s="50">
        <f t="shared" si="8"/>
        <v>282</v>
      </c>
      <c r="B292" s="52" t="s">
        <v>553</v>
      </c>
      <c r="C292" s="53" t="s">
        <v>43</v>
      </c>
      <c r="D292" s="53" t="s">
        <v>11</v>
      </c>
      <c r="E292" s="53" t="s">
        <v>310</v>
      </c>
      <c r="F292" s="53" t="s">
        <v>14</v>
      </c>
      <c r="G292" s="42">
        <v>18484000</v>
      </c>
      <c r="H292" s="42">
        <v>15984200</v>
      </c>
      <c r="I292" s="42">
        <f t="shared" si="9"/>
        <v>18484</v>
      </c>
      <c r="J292" s="42">
        <f t="shared" si="9"/>
        <v>15984.2</v>
      </c>
    </row>
    <row r="293" spans="1:10" ht="25.5">
      <c r="A293" s="50">
        <f t="shared" si="8"/>
        <v>283</v>
      </c>
      <c r="B293" s="52" t="s">
        <v>185</v>
      </c>
      <c r="C293" s="53" t="s">
        <v>43</v>
      </c>
      <c r="D293" s="53" t="s">
        <v>11</v>
      </c>
      <c r="E293" s="53" t="s">
        <v>311</v>
      </c>
      <c r="F293" s="53" t="s">
        <v>14</v>
      </c>
      <c r="G293" s="42">
        <v>18484000</v>
      </c>
      <c r="H293" s="42">
        <v>15984200</v>
      </c>
      <c r="I293" s="42">
        <f t="shared" si="9"/>
        <v>18484</v>
      </c>
      <c r="J293" s="42">
        <f t="shared" si="9"/>
        <v>15984.2</v>
      </c>
    </row>
    <row r="294" spans="1:10" ht="25.5">
      <c r="A294" s="50">
        <f t="shared" si="8"/>
        <v>284</v>
      </c>
      <c r="B294" s="52" t="s">
        <v>186</v>
      </c>
      <c r="C294" s="53" t="s">
        <v>43</v>
      </c>
      <c r="D294" s="53" t="s">
        <v>11</v>
      </c>
      <c r="E294" s="53" t="s">
        <v>312</v>
      </c>
      <c r="F294" s="53" t="s">
        <v>14</v>
      </c>
      <c r="G294" s="42">
        <v>6904000</v>
      </c>
      <c r="H294" s="42">
        <v>4404200</v>
      </c>
      <c r="I294" s="42">
        <f t="shared" si="9"/>
        <v>6904</v>
      </c>
      <c r="J294" s="42">
        <f t="shared" si="9"/>
        <v>4404.2</v>
      </c>
    </row>
    <row r="295" spans="1:10" ht="12.75">
      <c r="A295" s="50">
        <f t="shared" si="8"/>
        <v>285</v>
      </c>
      <c r="B295" s="52" t="s">
        <v>187</v>
      </c>
      <c r="C295" s="53" t="s">
        <v>43</v>
      </c>
      <c r="D295" s="53" t="s">
        <v>11</v>
      </c>
      <c r="E295" s="53" t="s">
        <v>312</v>
      </c>
      <c r="F295" s="53" t="s">
        <v>93</v>
      </c>
      <c r="G295" s="42">
        <v>6904000</v>
      </c>
      <c r="H295" s="42">
        <v>4404200</v>
      </c>
      <c r="I295" s="42">
        <f t="shared" si="9"/>
        <v>6904</v>
      </c>
      <c r="J295" s="42">
        <f t="shared" si="9"/>
        <v>4404.2</v>
      </c>
    </row>
    <row r="296" spans="1:10" ht="51">
      <c r="A296" s="50">
        <f t="shared" si="8"/>
        <v>286</v>
      </c>
      <c r="B296" s="52" t="s">
        <v>434</v>
      </c>
      <c r="C296" s="53" t="s">
        <v>43</v>
      </c>
      <c r="D296" s="53" t="s">
        <v>11</v>
      </c>
      <c r="E296" s="53" t="s">
        <v>313</v>
      </c>
      <c r="F296" s="53" t="s">
        <v>14</v>
      </c>
      <c r="G296" s="42">
        <v>11580000</v>
      </c>
      <c r="H296" s="42">
        <v>11580000</v>
      </c>
      <c r="I296" s="42">
        <f t="shared" si="9"/>
        <v>11580</v>
      </c>
      <c r="J296" s="42">
        <f t="shared" si="9"/>
        <v>11580</v>
      </c>
    </row>
    <row r="297" spans="1:10" ht="12.75">
      <c r="A297" s="50">
        <f t="shared" si="8"/>
        <v>287</v>
      </c>
      <c r="B297" s="52" t="s">
        <v>187</v>
      </c>
      <c r="C297" s="53" t="s">
        <v>43</v>
      </c>
      <c r="D297" s="53" t="s">
        <v>11</v>
      </c>
      <c r="E297" s="53" t="s">
        <v>313</v>
      </c>
      <c r="F297" s="53" t="s">
        <v>93</v>
      </c>
      <c r="G297" s="42">
        <v>11580000</v>
      </c>
      <c r="H297" s="42">
        <v>11580000</v>
      </c>
      <c r="I297" s="42">
        <f t="shared" si="9"/>
        <v>11580</v>
      </c>
      <c r="J297" s="42">
        <f t="shared" si="9"/>
        <v>11580</v>
      </c>
    </row>
    <row r="298" spans="1:10" ht="12.75">
      <c r="A298" s="50">
        <f t="shared" si="8"/>
        <v>288</v>
      </c>
      <c r="B298" s="52" t="s">
        <v>247</v>
      </c>
      <c r="C298" s="53" t="s">
        <v>43</v>
      </c>
      <c r="D298" s="53" t="s">
        <v>79</v>
      </c>
      <c r="E298" s="53" t="s">
        <v>261</v>
      </c>
      <c r="F298" s="53" t="s">
        <v>14</v>
      </c>
      <c r="G298" s="42">
        <v>286519000</v>
      </c>
      <c r="H298" s="42">
        <v>206073800</v>
      </c>
      <c r="I298" s="42">
        <f t="shared" si="9"/>
        <v>286519</v>
      </c>
      <c r="J298" s="42">
        <f t="shared" si="9"/>
        <v>206073.8</v>
      </c>
    </row>
    <row r="299" spans="1:10" ht="38.25">
      <c r="A299" s="50">
        <f t="shared" si="8"/>
        <v>289</v>
      </c>
      <c r="B299" s="52" t="s">
        <v>553</v>
      </c>
      <c r="C299" s="53" t="s">
        <v>43</v>
      </c>
      <c r="D299" s="53" t="s">
        <v>79</v>
      </c>
      <c r="E299" s="53" t="s">
        <v>310</v>
      </c>
      <c r="F299" s="53" t="s">
        <v>14</v>
      </c>
      <c r="G299" s="42">
        <v>286519000</v>
      </c>
      <c r="H299" s="42">
        <v>206073800</v>
      </c>
      <c r="I299" s="42">
        <f t="shared" si="9"/>
        <v>286519</v>
      </c>
      <c r="J299" s="42">
        <f t="shared" si="9"/>
        <v>206073.8</v>
      </c>
    </row>
    <row r="300" spans="1:10" ht="25.5">
      <c r="A300" s="50">
        <f t="shared" si="8"/>
        <v>290</v>
      </c>
      <c r="B300" s="52" t="s">
        <v>185</v>
      </c>
      <c r="C300" s="53" t="s">
        <v>43</v>
      </c>
      <c r="D300" s="53" t="s">
        <v>79</v>
      </c>
      <c r="E300" s="53" t="s">
        <v>311</v>
      </c>
      <c r="F300" s="53" t="s">
        <v>14</v>
      </c>
      <c r="G300" s="42">
        <v>286519000</v>
      </c>
      <c r="H300" s="42">
        <v>206073800</v>
      </c>
      <c r="I300" s="42">
        <f t="shared" si="9"/>
        <v>286519</v>
      </c>
      <c r="J300" s="42">
        <f t="shared" si="9"/>
        <v>206073.8</v>
      </c>
    </row>
    <row r="301" spans="1:10" ht="25.5">
      <c r="A301" s="50">
        <f t="shared" si="8"/>
        <v>291</v>
      </c>
      <c r="B301" s="52" t="s">
        <v>189</v>
      </c>
      <c r="C301" s="53" t="s">
        <v>43</v>
      </c>
      <c r="D301" s="53" t="s">
        <v>79</v>
      </c>
      <c r="E301" s="53" t="s">
        <v>314</v>
      </c>
      <c r="F301" s="53" t="s">
        <v>14</v>
      </c>
      <c r="G301" s="42">
        <v>286519000</v>
      </c>
      <c r="H301" s="42">
        <v>206073800</v>
      </c>
      <c r="I301" s="42">
        <f t="shared" si="9"/>
        <v>286519</v>
      </c>
      <c r="J301" s="42">
        <f t="shared" si="9"/>
        <v>206073.8</v>
      </c>
    </row>
    <row r="302" spans="1:10" ht="12.75">
      <c r="A302" s="50">
        <f t="shared" si="8"/>
        <v>292</v>
      </c>
      <c r="B302" s="52" t="s">
        <v>188</v>
      </c>
      <c r="C302" s="53" t="s">
        <v>43</v>
      </c>
      <c r="D302" s="53" t="s">
        <v>79</v>
      </c>
      <c r="E302" s="53" t="s">
        <v>314</v>
      </c>
      <c r="F302" s="53" t="s">
        <v>85</v>
      </c>
      <c r="G302" s="42">
        <v>286519000</v>
      </c>
      <c r="H302" s="42">
        <v>206073800</v>
      </c>
      <c r="I302" s="42">
        <f t="shared" si="9"/>
        <v>286519</v>
      </c>
      <c r="J302" s="42">
        <f t="shared" si="9"/>
        <v>206073.8</v>
      </c>
    </row>
    <row r="303" spans="1:10" ht="25.5">
      <c r="A303" s="50">
        <f t="shared" si="8"/>
        <v>293</v>
      </c>
      <c r="B303" s="52" t="s">
        <v>709</v>
      </c>
      <c r="C303" s="53" t="s">
        <v>12</v>
      </c>
      <c r="D303" s="53" t="s">
        <v>15</v>
      </c>
      <c r="E303" s="53" t="s">
        <v>261</v>
      </c>
      <c r="F303" s="53" t="s">
        <v>14</v>
      </c>
      <c r="G303" s="42">
        <v>873729308</v>
      </c>
      <c r="H303" s="42">
        <v>858300712</v>
      </c>
      <c r="I303" s="42">
        <f t="shared" si="9"/>
        <v>873729.308</v>
      </c>
      <c r="J303" s="42">
        <f t="shared" si="9"/>
        <v>858300.712</v>
      </c>
    </row>
    <row r="304" spans="1:10" ht="12.75">
      <c r="A304" s="50">
        <f t="shared" si="8"/>
        <v>294</v>
      </c>
      <c r="B304" s="52" t="s">
        <v>240</v>
      </c>
      <c r="C304" s="53" t="s">
        <v>12</v>
      </c>
      <c r="D304" s="53" t="s">
        <v>30</v>
      </c>
      <c r="E304" s="53" t="s">
        <v>261</v>
      </c>
      <c r="F304" s="53" t="s">
        <v>14</v>
      </c>
      <c r="G304" s="42">
        <v>872829308</v>
      </c>
      <c r="H304" s="42">
        <v>857400712</v>
      </c>
      <c r="I304" s="42">
        <f t="shared" si="9"/>
        <v>872829.308</v>
      </c>
      <c r="J304" s="42">
        <f t="shared" si="9"/>
        <v>857400.712</v>
      </c>
    </row>
    <row r="305" spans="1:10" ht="12.75">
      <c r="A305" s="50">
        <f t="shared" si="8"/>
        <v>295</v>
      </c>
      <c r="B305" s="52" t="s">
        <v>241</v>
      </c>
      <c r="C305" s="53" t="s">
        <v>12</v>
      </c>
      <c r="D305" s="53" t="s">
        <v>31</v>
      </c>
      <c r="E305" s="53" t="s">
        <v>261</v>
      </c>
      <c r="F305" s="53" t="s">
        <v>14</v>
      </c>
      <c r="G305" s="42">
        <v>397059034.01</v>
      </c>
      <c r="H305" s="42">
        <v>387880020.15</v>
      </c>
      <c r="I305" s="42">
        <f t="shared" si="9"/>
        <v>397059.03401</v>
      </c>
      <c r="J305" s="42">
        <f t="shared" si="9"/>
        <v>387880.02015</v>
      </c>
    </row>
    <row r="306" spans="1:10" ht="25.5">
      <c r="A306" s="50">
        <f t="shared" si="8"/>
        <v>296</v>
      </c>
      <c r="B306" s="52" t="s">
        <v>554</v>
      </c>
      <c r="C306" s="53" t="s">
        <v>12</v>
      </c>
      <c r="D306" s="53" t="s">
        <v>31</v>
      </c>
      <c r="E306" s="53" t="s">
        <v>315</v>
      </c>
      <c r="F306" s="53" t="s">
        <v>14</v>
      </c>
      <c r="G306" s="42">
        <v>397059034.01</v>
      </c>
      <c r="H306" s="42">
        <v>387880020.15</v>
      </c>
      <c r="I306" s="42">
        <f t="shared" si="9"/>
        <v>397059.03401</v>
      </c>
      <c r="J306" s="42">
        <f t="shared" si="9"/>
        <v>387880.02015</v>
      </c>
    </row>
    <row r="307" spans="1:10" ht="25.5">
      <c r="A307" s="50">
        <f t="shared" si="8"/>
        <v>297</v>
      </c>
      <c r="B307" s="52" t="s">
        <v>808</v>
      </c>
      <c r="C307" s="53" t="s">
        <v>12</v>
      </c>
      <c r="D307" s="53" t="s">
        <v>31</v>
      </c>
      <c r="E307" s="53" t="s">
        <v>316</v>
      </c>
      <c r="F307" s="53" t="s">
        <v>14</v>
      </c>
      <c r="G307" s="42">
        <v>396865534.01</v>
      </c>
      <c r="H307" s="42">
        <v>387880020.15</v>
      </c>
      <c r="I307" s="42">
        <f t="shared" si="9"/>
        <v>396865.53401</v>
      </c>
      <c r="J307" s="42">
        <f t="shared" si="9"/>
        <v>387880.02015</v>
      </c>
    </row>
    <row r="308" spans="1:10" ht="63.75">
      <c r="A308" s="50">
        <f t="shared" si="8"/>
        <v>298</v>
      </c>
      <c r="B308" s="52" t="s">
        <v>555</v>
      </c>
      <c r="C308" s="53" t="s">
        <v>12</v>
      </c>
      <c r="D308" s="53" t="s">
        <v>31</v>
      </c>
      <c r="E308" s="53" t="s">
        <v>317</v>
      </c>
      <c r="F308" s="53" t="s">
        <v>14</v>
      </c>
      <c r="G308" s="42">
        <v>118874222</v>
      </c>
      <c r="H308" s="42">
        <v>118874222</v>
      </c>
      <c r="I308" s="42">
        <f t="shared" si="9"/>
        <v>118874.222</v>
      </c>
      <c r="J308" s="42">
        <f t="shared" si="9"/>
        <v>118874.222</v>
      </c>
    </row>
    <row r="309" spans="1:10" ht="12.75">
      <c r="A309" s="50">
        <f t="shared" si="8"/>
        <v>299</v>
      </c>
      <c r="B309" s="52" t="s">
        <v>161</v>
      </c>
      <c r="C309" s="53" t="s">
        <v>12</v>
      </c>
      <c r="D309" s="53" t="s">
        <v>31</v>
      </c>
      <c r="E309" s="53" t="s">
        <v>317</v>
      </c>
      <c r="F309" s="53" t="s">
        <v>88</v>
      </c>
      <c r="G309" s="42">
        <v>118874222</v>
      </c>
      <c r="H309" s="42">
        <v>118874222</v>
      </c>
      <c r="I309" s="42">
        <f t="shared" si="9"/>
        <v>118874.222</v>
      </c>
      <c r="J309" s="42">
        <f t="shared" si="9"/>
        <v>118874.222</v>
      </c>
    </row>
    <row r="310" spans="1:10" ht="102">
      <c r="A310" s="50">
        <f t="shared" si="8"/>
        <v>300</v>
      </c>
      <c r="B310" s="52" t="s">
        <v>190</v>
      </c>
      <c r="C310" s="53" t="s">
        <v>12</v>
      </c>
      <c r="D310" s="53" t="s">
        <v>31</v>
      </c>
      <c r="E310" s="53" t="s">
        <v>318</v>
      </c>
      <c r="F310" s="53" t="s">
        <v>14</v>
      </c>
      <c r="G310" s="42">
        <v>54717</v>
      </c>
      <c r="H310" s="42">
        <v>0</v>
      </c>
      <c r="I310" s="42">
        <f t="shared" si="9"/>
        <v>54.717</v>
      </c>
      <c r="J310" s="42">
        <f t="shared" si="9"/>
        <v>0</v>
      </c>
    </row>
    <row r="311" spans="1:10" ht="25.5">
      <c r="A311" s="50">
        <f t="shared" si="8"/>
        <v>301</v>
      </c>
      <c r="B311" s="52" t="s">
        <v>158</v>
      </c>
      <c r="C311" s="53" t="s">
        <v>12</v>
      </c>
      <c r="D311" s="53" t="s">
        <v>31</v>
      </c>
      <c r="E311" s="53" t="s">
        <v>318</v>
      </c>
      <c r="F311" s="53" t="s">
        <v>87</v>
      </c>
      <c r="G311" s="42">
        <v>54717</v>
      </c>
      <c r="H311" s="42">
        <v>0</v>
      </c>
      <c r="I311" s="42">
        <f t="shared" si="9"/>
        <v>54.717</v>
      </c>
      <c r="J311" s="42">
        <f t="shared" si="9"/>
        <v>0</v>
      </c>
    </row>
    <row r="312" spans="1:10" ht="38.25">
      <c r="A312" s="50">
        <f t="shared" si="8"/>
        <v>302</v>
      </c>
      <c r="B312" s="52" t="s">
        <v>191</v>
      </c>
      <c r="C312" s="53" t="s">
        <v>12</v>
      </c>
      <c r="D312" s="53" t="s">
        <v>31</v>
      </c>
      <c r="E312" s="53" t="s">
        <v>319</v>
      </c>
      <c r="F312" s="53" t="s">
        <v>14</v>
      </c>
      <c r="G312" s="42">
        <v>45375622.27</v>
      </c>
      <c r="H312" s="42">
        <v>41307669.41</v>
      </c>
      <c r="I312" s="42">
        <f t="shared" si="9"/>
        <v>45375.62227</v>
      </c>
      <c r="J312" s="42">
        <f t="shared" si="9"/>
        <v>41307.669409999995</v>
      </c>
    </row>
    <row r="313" spans="1:10" ht="25.5">
      <c r="A313" s="50">
        <f t="shared" si="8"/>
        <v>303</v>
      </c>
      <c r="B313" s="52" t="s">
        <v>158</v>
      </c>
      <c r="C313" s="53" t="s">
        <v>12</v>
      </c>
      <c r="D313" s="53" t="s">
        <v>31</v>
      </c>
      <c r="E313" s="53" t="s">
        <v>319</v>
      </c>
      <c r="F313" s="53" t="s">
        <v>87</v>
      </c>
      <c r="G313" s="42">
        <v>39507670.16</v>
      </c>
      <c r="H313" s="42">
        <v>36279087.52</v>
      </c>
      <c r="I313" s="42">
        <f t="shared" si="9"/>
        <v>39507.670159999994</v>
      </c>
      <c r="J313" s="42">
        <f t="shared" si="9"/>
        <v>36279.08752</v>
      </c>
    </row>
    <row r="314" spans="1:10" ht="12.75">
      <c r="A314" s="50">
        <f t="shared" si="8"/>
        <v>304</v>
      </c>
      <c r="B314" s="52" t="s">
        <v>162</v>
      </c>
      <c r="C314" s="53" t="s">
        <v>12</v>
      </c>
      <c r="D314" s="53" t="s">
        <v>31</v>
      </c>
      <c r="E314" s="53" t="s">
        <v>319</v>
      </c>
      <c r="F314" s="53" t="s">
        <v>89</v>
      </c>
      <c r="G314" s="42">
        <v>5867952.11</v>
      </c>
      <c r="H314" s="42">
        <v>5028581.89</v>
      </c>
      <c r="I314" s="42">
        <f t="shared" si="9"/>
        <v>5867.95211</v>
      </c>
      <c r="J314" s="42">
        <f t="shared" si="9"/>
        <v>5028.5818899999995</v>
      </c>
    </row>
    <row r="315" spans="1:10" ht="38.25">
      <c r="A315" s="50">
        <f t="shared" si="8"/>
        <v>305</v>
      </c>
      <c r="B315" s="52" t="s">
        <v>192</v>
      </c>
      <c r="C315" s="53" t="s">
        <v>12</v>
      </c>
      <c r="D315" s="53" t="s">
        <v>31</v>
      </c>
      <c r="E315" s="53" t="s">
        <v>320</v>
      </c>
      <c r="F315" s="53" t="s">
        <v>14</v>
      </c>
      <c r="G315" s="42">
        <v>32578876.74</v>
      </c>
      <c r="H315" s="42">
        <v>23752128.74</v>
      </c>
      <c r="I315" s="42">
        <f t="shared" si="9"/>
        <v>32578.87674</v>
      </c>
      <c r="J315" s="42">
        <f t="shared" si="9"/>
        <v>23752.12874</v>
      </c>
    </row>
    <row r="316" spans="1:10" ht="25.5">
      <c r="A316" s="50">
        <f t="shared" si="8"/>
        <v>306</v>
      </c>
      <c r="B316" s="52" t="s">
        <v>158</v>
      </c>
      <c r="C316" s="53" t="s">
        <v>12</v>
      </c>
      <c r="D316" s="53" t="s">
        <v>31</v>
      </c>
      <c r="E316" s="53" t="s">
        <v>320</v>
      </c>
      <c r="F316" s="53" t="s">
        <v>87</v>
      </c>
      <c r="G316" s="42">
        <v>32578876.74</v>
      </c>
      <c r="H316" s="42">
        <v>23752128.74</v>
      </c>
      <c r="I316" s="42">
        <f t="shared" si="9"/>
        <v>32578.87674</v>
      </c>
      <c r="J316" s="42">
        <f t="shared" si="9"/>
        <v>23752.12874</v>
      </c>
    </row>
    <row r="317" spans="1:10" ht="25.5">
      <c r="A317" s="50">
        <f t="shared" si="8"/>
        <v>307</v>
      </c>
      <c r="B317" s="52" t="s">
        <v>444</v>
      </c>
      <c r="C317" s="53" t="s">
        <v>12</v>
      </c>
      <c r="D317" s="53" t="s">
        <v>31</v>
      </c>
      <c r="E317" s="53" t="s">
        <v>412</v>
      </c>
      <c r="F317" s="53" t="s">
        <v>14</v>
      </c>
      <c r="G317" s="42">
        <v>3880096</v>
      </c>
      <c r="H317" s="42">
        <v>0</v>
      </c>
      <c r="I317" s="42">
        <f t="shared" si="9"/>
        <v>3880.096</v>
      </c>
      <c r="J317" s="42">
        <f t="shared" si="9"/>
        <v>0</v>
      </c>
    </row>
    <row r="318" spans="1:10" ht="25.5">
      <c r="A318" s="50">
        <f t="shared" si="8"/>
        <v>308</v>
      </c>
      <c r="B318" s="52" t="s">
        <v>158</v>
      </c>
      <c r="C318" s="53" t="s">
        <v>12</v>
      </c>
      <c r="D318" s="53" t="s">
        <v>31</v>
      </c>
      <c r="E318" s="53" t="s">
        <v>412</v>
      </c>
      <c r="F318" s="53" t="s">
        <v>87</v>
      </c>
      <c r="G318" s="42">
        <v>3880096</v>
      </c>
      <c r="H318" s="42">
        <v>0</v>
      </c>
      <c r="I318" s="42">
        <f t="shared" si="9"/>
        <v>3880.096</v>
      </c>
      <c r="J318" s="42">
        <f t="shared" si="9"/>
        <v>0</v>
      </c>
    </row>
    <row r="319" spans="1:10" ht="76.5">
      <c r="A319" s="50">
        <f t="shared" si="8"/>
        <v>309</v>
      </c>
      <c r="B319" s="52" t="s">
        <v>556</v>
      </c>
      <c r="C319" s="53" t="s">
        <v>12</v>
      </c>
      <c r="D319" s="53" t="s">
        <v>31</v>
      </c>
      <c r="E319" s="53" t="s">
        <v>322</v>
      </c>
      <c r="F319" s="53" t="s">
        <v>14</v>
      </c>
      <c r="G319" s="42">
        <v>194023000</v>
      </c>
      <c r="H319" s="42">
        <v>201784000</v>
      </c>
      <c r="I319" s="42">
        <f t="shared" si="9"/>
        <v>194023</v>
      </c>
      <c r="J319" s="42">
        <f t="shared" si="9"/>
        <v>201784</v>
      </c>
    </row>
    <row r="320" spans="1:10" ht="12.75">
      <c r="A320" s="50">
        <f t="shared" si="8"/>
        <v>310</v>
      </c>
      <c r="B320" s="52" t="s">
        <v>161</v>
      </c>
      <c r="C320" s="53" t="s">
        <v>12</v>
      </c>
      <c r="D320" s="53" t="s">
        <v>31</v>
      </c>
      <c r="E320" s="53" t="s">
        <v>322</v>
      </c>
      <c r="F320" s="53" t="s">
        <v>88</v>
      </c>
      <c r="G320" s="42">
        <v>194023000</v>
      </c>
      <c r="H320" s="42">
        <v>201784000</v>
      </c>
      <c r="I320" s="42">
        <f t="shared" si="9"/>
        <v>194023</v>
      </c>
      <c r="J320" s="42">
        <f t="shared" si="9"/>
        <v>201784</v>
      </c>
    </row>
    <row r="321" spans="1:10" ht="89.25">
      <c r="A321" s="50">
        <f t="shared" si="8"/>
        <v>311</v>
      </c>
      <c r="B321" s="52" t="s">
        <v>323</v>
      </c>
      <c r="C321" s="53" t="s">
        <v>12</v>
      </c>
      <c r="D321" s="53" t="s">
        <v>31</v>
      </c>
      <c r="E321" s="53" t="s">
        <v>324</v>
      </c>
      <c r="F321" s="53" t="s">
        <v>14</v>
      </c>
      <c r="G321" s="42">
        <v>2079000</v>
      </c>
      <c r="H321" s="42">
        <v>2162000</v>
      </c>
      <c r="I321" s="42">
        <f t="shared" si="9"/>
        <v>2079</v>
      </c>
      <c r="J321" s="42">
        <f t="shared" si="9"/>
        <v>2162</v>
      </c>
    </row>
    <row r="322" spans="1:10" ht="25.5">
      <c r="A322" s="50">
        <f t="shared" si="8"/>
        <v>312</v>
      </c>
      <c r="B322" s="52" t="s">
        <v>158</v>
      </c>
      <c r="C322" s="53" t="s">
        <v>12</v>
      </c>
      <c r="D322" s="53" t="s">
        <v>31</v>
      </c>
      <c r="E322" s="53" t="s">
        <v>324</v>
      </c>
      <c r="F322" s="53" t="s">
        <v>87</v>
      </c>
      <c r="G322" s="42">
        <v>2079000</v>
      </c>
      <c r="H322" s="42">
        <v>2162000</v>
      </c>
      <c r="I322" s="42">
        <f t="shared" si="9"/>
        <v>2079</v>
      </c>
      <c r="J322" s="42">
        <f t="shared" si="9"/>
        <v>2162</v>
      </c>
    </row>
    <row r="323" spans="1:10" ht="12.75">
      <c r="A323" s="50">
        <f t="shared" si="8"/>
        <v>313</v>
      </c>
      <c r="B323" s="52" t="s">
        <v>557</v>
      </c>
      <c r="C323" s="53" t="s">
        <v>12</v>
      </c>
      <c r="D323" s="53" t="s">
        <v>31</v>
      </c>
      <c r="E323" s="53" t="s">
        <v>340</v>
      </c>
      <c r="F323" s="53" t="s">
        <v>14</v>
      </c>
      <c r="G323" s="42">
        <v>193500</v>
      </c>
      <c r="H323" s="42">
        <v>0</v>
      </c>
      <c r="I323" s="42">
        <f t="shared" si="9"/>
        <v>193.5</v>
      </c>
      <c r="J323" s="42">
        <f t="shared" si="9"/>
        <v>0</v>
      </c>
    </row>
    <row r="324" spans="1:10" ht="89.25">
      <c r="A324" s="50">
        <f t="shared" si="8"/>
        <v>314</v>
      </c>
      <c r="B324" s="52" t="s">
        <v>558</v>
      </c>
      <c r="C324" s="53" t="s">
        <v>12</v>
      </c>
      <c r="D324" s="53" t="s">
        <v>31</v>
      </c>
      <c r="E324" s="53" t="s">
        <v>341</v>
      </c>
      <c r="F324" s="53" t="s">
        <v>14</v>
      </c>
      <c r="G324" s="42">
        <v>193500</v>
      </c>
      <c r="H324" s="42">
        <v>0</v>
      </c>
      <c r="I324" s="42">
        <f t="shared" si="9"/>
        <v>193.5</v>
      </c>
      <c r="J324" s="42">
        <f t="shared" si="9"/>
        <v>0</v>
      </c>
    </row>
    <row r="325" spans="1:10" ht="25.5">
      <c r="A325" s="50">
        <f t="shared" si="8"/>
        <v>315</v>
      </c>
      <c r="B325" s="52" t="s">
        <v>158</v>
      </c>
      <c r="C325" s="53" t="s">
        <v>12</v>
      </c>
      <c r="D325" s="53" t="s">
        <v>31</v>
      </c>
      <c r="E325" s="53" t="s">
        <v>341</v>
      </c>
      <c r="F325" s="53" t="s">
        <v>87</v>
      </c>
      <c r="G325" s="42">
        <v>193500</v>
      </c>
      <c r="H325" s="42">
        <v>0</v>
      </c>
      <c r="I325" s="42">
        <f t="shared" si="9"/>
        <v>193.5</v>
      </c>
      <c r="J325" s="42">
        <f t="shared" si="9"/>
        <v>0</v>
      </c>
    </row>
    <row r="326" spans="1:10" ht="12.75">
      <c r="A326" s="50">
        <f t="shared" si="8"/>
        <v>316</v>
      </c>
      <c r="B326" s="52" t="s">
        <v>248</v>
      </c>
      <c r="C326" s="53" t="s">
        <v>12</v>
      </c>
      <c r="D326" s="53" t="s">
        <v>32</v>
      </c>
      <c r="E326" s="53" t="s">
        <v>261</v>
      </c>
      <c r="F326" s="53" t="s">
        <v>14</v>
      </c>
      <c r="G326" s="42">
        <v>451053539.99</v>
      </c>
      <c r="H326" s="42">
        <v>434149088.85</v>
      </c>
      <c r="I326" s="42">
        <f t="shared" si="9"/>
        <v>451053.53999</v>
      </c>
      <c r="J326" s="42">
        <f t="shared" si="9"/>
        <v>434149.08885</v>
      </c>
    </row>
    <row r="327" spans="1:10" ht="25.5">
      <c r="A327" s="50">
        <f t="shared" si="8"/>
        <v>317</v>
      </c>
      <c r="B327" s="52" t="s">
        <v>554</v>
      </c>
      <c r="C327" s="53" t="s">
        <v>12</v>
      </c>
      <c r="D327" s="53" t="s">
        <v>32</v>
      </c>
      <c r="E327" s="53" t="s">
        <v>315</v>
      </c>
      <c r="F327" s="53" t="s">
        <v>14</v>
      </c>
      <c r="G327" s="42">
        <v>451053539.99</v>
      </c>
      <c r="H327" s="42">
        <v>434149088.85</v>
      </c>
      <c r="I327" s="42">
        <f t="shared" si="9"/>
        <v>451053.53999</v>
      </c>
      <c r="J327" s="42">
        <f t="shared" si="9"/>
        <v>434149.08885</v>
      </c>
    </row>
    <row r="328" spans="1:10" ht="25.5">
      <c r="A328" s="50">
        <f t="shared" si="8"/>
        <v>318</v>
      </c>
      <c r="B328" s="52" t="s">
        <v>559</v>
      </c>
      <c r="C328" s="53" t="s">
        <v>12</v>
      </c>
      <c r="D328" s="53" t="s">
        <v>32</v>
      </c>
      <c r="E328" s="53" t="s">
        <v>325</v>
      </c>
      <c r="F328" s="53" t="s">
        <v>14</v>
      </c>
      <c r="G328" s="42">
        <v>450813539.99</v>
      </c>
      <c r="H328" s="42">
        <v>434149088.85</v>
      </c>
      <c r="I328" s="42">
        <f t="shared" si="9"/>
        <v>450813.53999</v>
      </c>
      <c r="J328" s="42">
        <f t="shared" si="9"/>
        <v>434149.08885</v>
      </c>
    </row>
    <row r="329" spans="1:10" ht="63.75">
      <c r="A329" s="50">
        <f t="shared" si="8"/>
        <v>319</v>
      </c>
      <c r="B329" s="52" t="s">
        <v>193</v>
      </c>
      <c r="C329" s="53" t="s">
        <v>12</v>
      </c>
      <c r="D329" s="53" t="s">
        <v>32</v>
      </c>
      <c r="E329" s="53" t="s">
        <v>326</v>
      </c>
      <c r="F329" s="53" t="s">
        <v>14</v>
      </c>
      <c r="G329" s="42">
        <v>98551442</v>
      </c>
      <c r="H329" s="42">
        <v>98551442</v>
      </c>
      <c r="I329" s="42">
        <f t="shared" si="9"/>
        <v>98551.442</v>
      </c>
      <c r="J329" s="42">
        <f t="shared" si="9"/>
        <v>98551.442</v>
      </c>
    </row>
    <row r="330" spans="1:10" ht="12.75">
      <c r="A330" s="50">
        <f t="shared" si="8"/>
        <v>320</v>
      </c>
      <c r="B330" s="52" t="s">
        <v>161</v>
      </c>
      <c r="C330" s="53" t="s">
        <v>12</v>
      </c>
      <c r="D330" s="53" t="s">
        <v>32</v>
      </c>
      <c r="E330" s="53" t="s">
        <v>326</v>
      </c>
      <c r="F330" s="53" t="s">
        <v>88</v>
      </c>
      <c r="G330" s="42">
        <v>98551442</v>
      </c>
      <c r="H330" s="42">
        <v>98551442</v>
      </c>
      <c r="I330" s="42">
        <f t="shared" si="9"/>
        <v>98551.442</v>
      </c>
      <c r="J330" s="42">
        <f t="shared" si="9"/>
        <v>98551.442</v>
      </c>
    </row>
    <row r="331" spans="1:10" ht="102">
      <c r="A331" s="50">
        <f t="shared" si="8"/>
        <v>321</v>
      </c>
      <c r="B331" s="52" t="s">
        <v>194</v>
      </c>
      <c r="C331" s="53" t="s">
        <v>12</v>
      </c>
      <c r="D331" s="53" t="s">
        <v>32</v>
      </c>
      <c r="E331" s="53" t="s">
        <v>327</v>
      </c>
      <c r="F331" s="53" t="s">
        <v>14</v>
      </c>
      <c r="G331" s="42">
        <v>309281.28</v>
      </c>
      <c r="H331" s="42">
        <v>0</v>
      </c>
      <c r="I331" s="42">
        <f t="shared" si="9"/>
        <v>309.28128000000004</v>
      </c>
      <c r="J331" s="42">
        <f t="shared" si="9"/>
        <v>0</v>
      </c>
    </row>
    <row r="332" spans="1:10" ht="25.5">
      <c r="A332" s="50">
        <f aca="true" t="shared" si="10" ref="A332:A395">1+A331</f>
        <v>322</v>
      </c>
      <c r="B332" s="52" t="s">
        <v>158</v>
      </c>
      <c r="C332" s="53" t="s">
        <v>12</v>
      </c>
      <c r="D332" s="53" t="s">
        <v>32</v>
      </c>
      <c r="E332" s="53" t="s">
        <v>327</v>
      </c>
      <c r="F332" s="53" t="s">
        <v>87</v>
      </c>
      <c r="G332" s="42">
        <v>309281.28</v>
      </c>
      <c r="H332" s="42">
        <v>0</v>
      </c>
      <c r="I332" s="42">
        <f t="shared" si="9"/>
        <v>309.28128000000004</v>
      </c>
      <c r="J332" s="42">
        <f t="shared" si="9"/>
        <v>0</v>
      </c>
    </row>
    <row r="333" spans="1:10" ht="38.25">
      <c r="A333" s="50">
        <f t="shared" si="10"/>
        <v>323</v>
      </c>
      <c r="B333" s="52" t="s">
        <v>195</v>
      </c>
      <c r="C333" s="53" t="s">
        <v>12</v>
      </c>
      <c r="D333" s="53" t="s">
        <v>32</v>
      </c>
      <c r="E333" s="53" t="s">
        <v>328</v>
      </c>
      <c r="F333" s="53" t="s">
        <v>14</v>
      </c>
      <c r="G333" s="42">
        <v>37207635.03</v>
      </c>
      <c r="H333" s="42">
        <v>26050146.85</v>
      </c>
      <c r="I333" s="42">
        <f aca="true" t="shared" si="11" ref="I333:J396">G333/1000</f>
        <v>37207.63503</v>
      </c>
      <c r="J333" s="42">
        <f t="shared" si="11"/>
        <v>26050.14685</v>
      </c>
    </row>
    <row r="334" spans="1:10" ht="12.75">
      <c r="A334" s="50">
        <f t="shared" si="10"/>
        <v>324</v>
      </c>
      <c r="B334" s="52" t="s">
        <v>161</v>
      </c>
      <c r="C334" s="53" t="s">
        <v>12</v>
      </c>
      <c r="D334" s="53" t="s">
        <v>32</v>
      </c>
      <c r="E334" s="53" t="s">
        <v>328</v>
      </c>
      <c r="F334" s="53" t="s">
        <v>88</v>
      </c>
      <c r="G334" s="42">
        <v>37500</v>
      </c>
      <c r="H334" s="42">
        <v>7000</v>
      </c>
      <c r="I334" s="42">
        <f t="shared" si="11"/>
        <v>37.5</v>
      </c>
      <c r="J334" s="42">
        <f t="shared" si="11"/>
        <v>7</v>
      </c>
    </row>
    <row r="335" spans="1:10" ht="25.5">
      <c r="A335" s="50">
        <f t="shared" si="10"/>
        <v>325</v>
      </c>
      <c r="B335" s="52" t="s">
        <v>158</v>
      </c>
      <c r="C335" s="53" t="s">
        <v>12</v>
      </c>
      <c r="D335" s="53" t="s">
        <v>32</v>
      </c>
      <c r="E335" s="53" t="s">
        <v>328</v>
      </c>
      <c r="F335" s="53" t="s">
        <v>87</v>
      </c>
      <c r="G335" s="42">
        <v>34296133.19</v>
      </c>
      <c r="H335" s="42">
        <v>25378588</v>
      </c>
      <c r="I335" s="42">
        <f t="shared" si="11"/>
        <v>34296.13319</v>
      </c>
      <c r="J335" s="42">
        <f t="shared" si="11"/>
        <v>25378.588</v>
      </c>
    </row>
    <row r="336" spans="1:10" ht="12.75">
      <c r="A336" s="50">
        <f t="shared" si="10"/>
        <v>326</v>
      </c>
      <c r="B336" s="52" t="s">
        <v>162</v>
      </c>
      <c r="C336" s="53" t="s">
        <v>12</v>
      </c>
      <c r="D336" s="53" t="s">
        <v>32</v>
      </c>
      <c r="E336" s="53" t="s">
        <v>328</v>
      </c>
      <c r="F336" s="53" t="s">
        <v>89</v>
      </c>
      <c r="G336" s="42">
        <v>2874001.84</v>
      </c>
      <c r="H336" s="42">
        <v>664558.85</v>
      </c>
      <c r="I336" s="42">
        <f t="shared" si="11"/>
        <v>2874.00184</v>
      </c>
      <c r="J336" s="42">
        <f t="shared" si="11"/>
        <v>664.55885</v>
      </c>
    </row>
    <row r="337" spans="1:10" ht="25.5">
      <c r="A337" s="50">
        <f t="shared" si="10"/>
        <v>327</v>
      </c>
      <c r="B337" s="52" t="s">
        <v>196</v>
      </c>
      <c r="C337" s="53" t="s">
        <v>12</v>
      </c>
      <c r="D337" s="53" t="s">
        <v>32</v>
      </c>
      <c r="E337" s="53" t="s">
        <v>329</v>
      </c>
      <c r="F337" s="53" t="s">
        <v>14</v>
      </c>
      <c r="G337" s="42">
        <v>5587900</v>
      </c>
      <c r="H337" s="42">
        <v>5587900</v>
      </c>
      <c r="I337" s="42">
        <f t="shared" si="11"/>
        <v>5587.9</v>
      </c>
      <c r="J337" s="42">
        <f t="shared" si="11"/>
        <v>5587.9</v>
      </c>
    </row>
    <row r="338" spans="1:10" ht="25.5">
      <c r="A338" s="50">
        <f t="shared" si="10"/>
        <v>328</v>
      </c>
      <c r="B338" s="52" t="s">
        <v>158</v>
      </c>
      <c r="C338" s="53" t="s">
        <v>12</v>
      </c>
      <c r="D338" s="53" t="s">
        <v>32</v>
      </c>
      <c r="E338" s="53" t="s">
        <v>329</v>
      </c>
      <c r="F338" s="53" t="s">
        <v>87</v>
      </c>
      <c r="G338" s="42">
        <v>5587900</v>
      </c>
      <c r="H338" s="42">
        <v>5587900</v>
      </c>
      <c r="I338" s="42">
        <f t="shared" si="11"/>
        <v>5587.9</v>
      </c>
      <c r="J338" s="42">
        <f t="shared" si="11"/>
        <v>5587.9</v>
      </c>
    </row>
    <row r="339" spans="1:10" ht="63.75">
      <c r="A339" s="50">
        <f t="shared" si="10"/>
        <v>329</v>
      </c>
      <c r="B339" s="52" t="s">
        <v>445</v>
      </c>
      <c r="C339" s="53" t="s">
        <v>12</v>
      </c>
      <c r="D339" s="53" t="s">
        <v>32</v>
      </c>
      <c r="E339" s="53" t="s">
        <v>330</v>
      </c>
      <c r="F339" s="53" t="s">
        <v>14</v>
      </c>
      <c r="G339" s="42">
        <v>7230196</v>
      </c>
      <c r="H339" s="42">
        <v>1439900</v>
      </c>
      <c r="I339" s="42">
        <f t="shared" si="11"/>
        <v>7230.196</v>
      </c>
      <c r="J339" s="42">
        <f t="shared" si="11"/>
        <v>1439.9</v>
      </c>
    </row>
    <row r="340" spans="1:10" ht="25.5">
      <c r="A340" s="50">
        <f t="shared" si="10"/>
        <v>330</v>
      </c>
      <c r="B340" s="52" t="s">
        <v>158</v>
      </c>
      <c r="C340" s="53" t="s">
        <v>12</v>
      </c>
      <c r="D340" s="53" t="s">
        <v>32</v>
      </c>
      <c r="E340" s="53" t="s">
        <v>330</v>
      </c>
      <c r="F340" s="53" t="s">
        <v>87</v>
      </c>
      <c r="G340" s="42">
        <v>7230196</v>
      </c>
      <c r="H340" s="42">
        <v>1439900</v>
      </c>
      <c r="I340" s="42">
        <f t="shared" si="11"/>
        <v>7230.196</v>
      </c>
      <c r="J340" s="42">
        <f t="shared" si="11"/>
        <v>1439.9</v>
      </c>
    </row>
    <row r="341" spans="1:10" ht="76.5">
      <c r="A341" s="50">
        <f t="shared" si="10"/>
        <v>331</v>
      </c>
      <c r="B341" s="52" t="s">
        <v>447</v>
      </c>
      <c r="C341" s="53" t="s">
        <v>12</v>
      </c>
      <c r="D341" s="53" t="s">
        <v>32</v>
      </c>
      <c r="E341" s="53" t="s">
        <v>448</v>
      </c>
      <c r="F341" s="53" t="s">
        <v>14</v>
      </c>
      <c r="G341" s="42">
        <v>550000</v>
      </c>
      <c r="H341" s="42">
        <v>84000</v>
      </c>
      <c r="I341" s="42">
        <f t="shared" si="11"/>
        <v>550</v>
      </c>
      <c r="J341" s="42">
        <f t="shared" si="11"/>
        <v>84</v>
      </c>
    </row>
    <row r="342" spans="1:10" ht="25.5">
      <c r="A342" s="50">
        <f t="shared" si="10"/>
        <v>332</v>
      </c>
      <c r="B342" s="52" t="s">
        <v>158</v>
      </c>
      <c r="C342" s="53" t="s">
        <v>12</v>
      </c>
      <c r="D342" s="53" t="s">
        <v>32</v>
      </c>
      <c r="E342" s="53" t="s">
        <v>448</v>
      </c>
      <c r="F342" s="53" t="s">
        <v>87</v>
      </c>
      <c r="G342" s="42">
        <v>550000</v>
      </c>
      <c r="H342" s="42">
        <v>84000</v>
      </c>
      <c r="I342" s="42">
        <f t="shared" si="11"/>
        <v>550</v>
      </c>
      <c r="J342" s="42">
        <f t="shared" si="11"/>
        <v>84</v>
      </c>
    </row>
    <row r="343" spans="1:10" ht="38.25">
      <c r="A343" s="50">
        <f t="shared" si="10"/>
        <v>333</v>
      </c>
      <c r="B343" s="52" t="s">
        <v>837</v>
      </c>
      <c r="C343" s="53" t="s">
        <v>12</v>
      </c>
      <c r="D343" s="53" t="s">
        <v>32</v>
      </c>
      <c r="E343" s="53" t="s">
        <v>831</v>
      </c>
      <c r="F343" s="53" t="s">
        <v>14</v>
      </c>
      <c r="G343" s="42">
        <v>16620000</v>
      </c>
      <c r="H343" s="42">
        <v>16620000</v>
      </c>
      <c r="I343" s="42">
        <f t="shared" si="11"/>
        <v>16620</v>
      </c>
      <c r="J343" s="42">
        <f t="shared" si="11"/>
        <v>16620</v>
      </c>
    </row>
    <row r="344" spans="1:10" ht="12.75">
      <c r="A344" s="50">
        <f t="shared" si="10"/>
        <v>334</v>
      </c>
      <c r="B344" s="52" t="s">
        <v>161</v>
      </c>
      <c r="C344" s="53" t="s">
        <v>12</v>
      </c>
      <c r="D344" s="53" t="s">
        <v>32</v>
      </c>
      <c r="E344" s="53" t="s">
        <v>831</v>
      </c>
      <c r="F344" s="53" t="s">
        <v>88</v>
      </c>
      <c r="G344" s="42">
        <v>16620000</v>
      </c>
      <c r="H344" s="42">
        <v>16620000</v>
      </c>
      <c r="I344" s="42">
        <f t="shared" si="11"/>
        <v>16620</v>
      </c>
      <c r="J344" s="42">
        <f t="shared" si="11"/>
        <v>16620</v>
      </c>
    </row>
    <row r="345" spans="1:10" ht="114.75">
      <c r="A345" s="50">
        <f t="shared" si="10"/>
        <v>335</v>
      </c>
      <c r="B345" s="52" t="s">
        <v>332</v>
      </c>
      <c r="C345" s="53" t="s">
        <v>12</v>
      </c>
      <c r="D345" s="53" t="s">
        <v>32</v>
      </c>
      <c r="E345" s="53" t="s">
        <v>333</v>
      </c>
      <c r="F345" s="53" t="s">
        <v>14</v>
      </c>
      <c r="G345" s="42">
        <v>233309000</v>
      </c>
      <c r="H345" s="42">
        <v>242641000</v>
      </c>
      <c r="I345" s="42">
        <f t="shared" si="11"/>
        <v>233309</v>
      </c>
      <c r="J345" s="42">
        <f t="shared" si="11"/>
        <v>242641</v>
      </c>
    </row>
    <row r="346" spans="1:10" ht="12.75">
      <c r="A346" s="50">
        <f t="shared" si="10"/>
        <v>336</v>
      </c>
      <c r="B346" s="52" t="s">
        <v>161</v>
      </c>
      <c r="C346" s="53" t="s">
        <v>12</v>
      </c>
      <c r="D346" s="53" t="s">
        <v>32</v>
      </c>
      <c r="E346" s="53" t="s">
        <v>333</v>
      </c>
      <c r="F346" s="53" t="s">
        <v>88</v>
      </c>
      <c r="G346" s="42">
        <v>233309000</v>
      </c>
      <c r="H346" s="42">
        <v>242641000</v>
      </c>
      <c r="I346" s="42">
        <f t="shared" si="11"/>
        <v>233309</v>
      </c>
      <c r="J346" s="42">
        <f t="shared" si="11"/>
        <v>242641</v>
      </c>
    </row>
    <row r="347" spans="1:10" ht="114.75">
      <c r="A347" s="50">
        <f t="shared" si="10"/>
        <v>337</v>
      </c>
      <c r="B347" s="52" t="s">
        <v>334</v>
      </c>
      <c r="C347" s="53" t="s">
        <v>12</v>
      </c>
      <c r="D347" s="53" t="s">
        <v>32</v>
      </c>
      <c r="E347" s="53" t="s">
        <v>335</v>
      </c>
      <c r="F347" s="53" t="s">
        <v>14</v>
      </c>
      <c r="G347" s="42">
        <v>9845000</v>
      </c>
      <c r="H347" s="42">
        <v>10239000</v>
      </c>
      <c r="I347" s="42">
        <f t="shared" si="11"/>
        <v>9845</v>
      </c>
      <c r="J347" s="42">
        <f t="shared" si="11"/>
        <v>10239</v>
      </c>
    </row>
    <row r="348" spans="1:10" ht="25.5">
      <c r="A348" s="50">
        <f t="shared" si="10"/>
        <v>338</v>
      </c>
      <c r="B348" s="52" t="s">
        <v>158</v>
      </c>
      <c r="C348" s="53" t="s">
        <v>12</v>
      </c>
      <c r="D348" s="53" t="s">
        <v>32</v>
      </c>
      <c r="E348" s="53" t="s">
        <v>335</v>
      </c>
      <c r="F348" s="53" t="s">
        <v>87</v>
      </c>
      <c r="G348" s="42">
        <v>9845000</v>
      </c>
      <c r="H348" s="42">
        <v>10239000</v>
      </c>
      <c r="I348" s="42">
        <f t="shared" si="11"/>
        <v>9845</v>
      </c>
      <c r="J348" s="42">
        <f t="shared" si="11"/>
        <v>10239</v>
      </c>
    </row>
    <row r="349" spans="1:10" ht="38.25">
      <c r="A349" s="50">
        <f t="shared" si="10"/>
        <v>339</v>
      </c>
      <c r="B349" s="52" t="s">
        <v>560</v>
      </c>
      <c r="C349" s="53" t="s">
        <v>12</v>
      </c>
      <c r="D349" s="53" t="s">
        <v>32</v>
      </c>
      <c r="E349" s="53" t="s">
        <v>561</v>
      </c>
      <c r="F349" s="53" t="s">
        <v>14</v>
      </c>
      <c r="G349" s="42">
        <v>16909000</v>
      </c>
      <c r="H349" s="42">
        <v>16967000</v>
      </c>
      <c r="I349" s="42">
        <f t="shared" si="11"/>
        <v>16909</v>
      </c>
      <c r="J349" s="42">
        <f t="shared" si="11"/>
        <v>16967</v>
      </c>
    </row>
    <row r="350" spans="1:10" ht="25.5">
      <c r="A350" s="50">
        <f t="shared" si="10"/>
        <v>340</v>
      </c>
      <c r="B350" s="52" t="s">
        <v>158</v>
      </c>
      <c r="C350" s="53" t="s">
        <v>12</v>
      </c>
      <c r="D350" s="53" t="s">
        <v>32</v>
      </c>
      <c r="E350" s="53" t="s">
        <v>561</v>
      </c>
      <c r="F350" s="53" t="s">
        <v>87</v>
      </c>
      <c r="G350" s="42">
        <v>16909000</v>
      </c>
      <c r="H350" s="42">
        <v>16967000</v>
      </c>
      <c r="I350" s="42">
        <f t="shared" si="11"/>
        <v>16909</v>
      </c>
      <c r="J350" s="42">
        <f t="shared" si="11"/>
        <v>16967</v>
      </c>
    </row>
    <row r="351" spans="1:10" ht="38.25">
      <c r="A351" s="50">
        <f t="shared" si="10"/>
        <v>341</v>
      </c>
      <c r="B351" s="52" t="s">
        <v>809</v>
      </c>
      <c r="C351" s="53" t="s">
        <v>12</v>
      </c>
      <c r="D351" s="53" t="s">
        <v>32</v>
      </c>
      <c r="E351" s="53" t="s">
        <v>810</v>
      </c>
      <c r="F351" s="53" t="s">
        <v>14</v>
      </c>
      <c r="G351" s="42">
        <v>15511000</v>
      </c>
      <c r="H351" s="42">
        <v>15968700</v>
      </c>
      <c r="I351" s="42">
        <f t="shared" si="11"/>
        <v>15511</v>
      </c>
      <c r="J351" s="42">
        <f t="shared" si="11"/>
        <v>15968.7</v>
      </c>
    </row>
    <row r="352" spans="1:10" ht="25.5">
      <c r="A352" s="50">
        <f t="shared" si="10"/>
        <v>342</v>
      </c>
      <c r="B352" s="52" t="s">
        <v>158</v>
      </c>
      <c r="C352" s="53" t="s">
        <v>12</v>
      </c>
      <c r="D352" s="53" t="s">
        <v>32</v>
      </c>
      <c r="E352" s="53" t="s">
        <v>810</v>
      </c>
      <c r="F352" s="53" t="s">
        <v>87</v>
      </c>
      <c r="G352" s="42">
        <v>15511000</v>
      </c>
      <c r="H352" s="42">
        <v>15968700</v>
      </c>
      <c r="I352" s="42">
        <f t="shared" si="11"/>
        <v>15511</v>
      </c>
      <c r="J352" s="42">
        <f t="shared" si="11"/>
        <v>15968.7</v>
      </c>
    </row>
    <row r="353" spans="1:10" ht="25.5">
      <c r="A353" s="50">
        <f t="shared" si="10"/>
        <v>343</v>
      </c>
      <c r="B353" s="52" t="s">
        <v>449</v>
      </c>
      <c r="C353" s="53" t="s">
        <v>12</v>
      </c>
      <c r="D353" s="53" t="s">
        <v>32</v>
      </c>
      <c r="E353" s="53" t="s">
        <v>562</v>
      </c>
      <c r="F353" s="53" t="s">
        <v>14</v>
      </c>
      <c r="G353" s="42">
        <v>9183085.68</v>
      </c>
      <c r="H353" s="42">
        <v>0</v>
      </c>
      <c r="I353" s="42">
        <f t="shared" si="11"/>
        <v>9183.08568</v>
      </c>
      <c r="J353" s="42">
        <f t="shared" si="11"/>
        <v>0</v>
      </c>
    </row>
    <row r="354" spans="1:10" ht="25.5">
      <c r="A354" s="50">
        <f t="shared" si="10"/>
        <v>344</v>
      </c>
      <c r="B354" s="52" t="s">
        <v>158</v>
      </c>
      <c r="C354" s="53" t="s">
        <v>12</v>
      </c>
      <c r="D354" s="53" t="s">
        <v>32</v>
      </c>
      <c r="E354" s="53" t="s">
        <v>562</v>
      </c>
      <c r="F354" s="53" t="s">
        <v>87</v>
      </c>
      <c r="G354" s="42">
        <v>9183085.68</v>
      </c>
      <c r="H354" s="42">
        <v>0</v>
      </c>
      <c r="I354" s="42">
        <f t="shared" si="11"/>
        <v>9183.08568</v>
      </c>
      <c r="J354" s="42">
        <f t="shared" si="11"/>
        <v>0</v>
      </c>
    </row>
    <row r="355" spans="1:10" ht="12.75">
      <c r="A355" s="50">
        <f t="shared" si="10"/>
        <v>345</v>
      </c>
      <c r="B355" s="52" t="s">
        <v>557</v>
      </c>
      <c r="C355" s="53" t="s">
        <v>12</v>
      </c>
      <c r="D355" s="53" t="s">
        <v>32</v>
      </c>
      <c r="E355" s="53" t="s">
        <v>340</v>
      </c>
      <c r="F355" s="53" t="s">
        <v>14</v>
      </c>
      <c r="G355" s="42">
        <v>240000</v>
      </c>
      <c r="H355" s="42">
        <v>0</v>
      </c>
      <c r="I355" s="42">
        <f t="shared" si="11"/>
        <v>240</v>
      </c>
      <c r="J355" s="42">
        <f t="shared" si="11"/>
        <v>0</v>
      </c>
    </row>
    <row r="356" spans="1:10" ht="89.25">
      <c r="A356" s="50">
        <f t="shared" si="10"/>
        <v>346</v>
      </c>
      <c r="B356" s="52" t="s">
        <v>566</v>
      </c>
      <c r="C356" s="53" t="s">
        <v>12</v>
      </c>
      <c r="D356" s="53" t="s">
        <v>32</v>
      </c>
      <c r="E356" s="53" t="s">
        <v>342</v>
      </c>
      <c r="F356" s="53" t="s">
        <v>14</v>
      </c>
      <c r="G356" s="42">
        <v>240000</v>
      </c>
      <c r="H356" s="42">
        <v>0</v>
      </c>
      <c r="I356" s="42">
        <f t="shared" si="11"/>
        <v>240</v>
      </c>
      <c r="J356" s="42">
        <f t="shared" si="11"/>
        <v>0</v>
      </c>
    </row>
    <row r="357" spans="1:10" ht="25.5">
      <c r="A357" s="50">
        <f t="shared" si="10"/>
        <v>347</v>
      </c>
      <c r="B357" s="52" t="s">
        <v>158</v>
      </c>
      <c r="C357" s="53" t="s">
        <v>12</v>
      </c>
      <c r="D357" s="53" t="s">
        <v>32</v>
      </c>
      <c r="E357" s="53" t="s">
        <v>342</v>
      </c>
      <c r="F357" s="53" t="s">
        <v>87</v>
      </c>
      <c r="G357" s="42">
        <v>240000</v>
      </c>
      <c r="H357" s="42">
        <v>0</v>
      </c>
      <c r="I357" s="42">
        <f t="shared" si="11"/>
        <v>240</v>
      </c>
      <c r="J357" s="42">
        <f t="shared" si="11"/>
        <v>0</v>
      </c>
    </row>
    <row r="358" spans="1:10" ht="12.75">
      <c r="A358" s="50">
        <f t="shared" si="10"/>
        <v>348</v>
      </c>
      <c r="B358" s="52" t="s">
        <v>336</v>
      </c>
      <c r="C358" s="53" t="s">
        <v>12</v>
      </c>
      <c r="D358" s="53" t="s">
        <v>33</v>
      </c>
      <c r="E358" s="53" t="s">
        <v>261</v>
      </c>
      <c r="F358" s="53" t="s">
        <v>14</v>
      </c>
      <c r="G358" s="42">
        <v>10000000</v>
      </c>
      <c r="H358" s="42">
        <v>10000000</v>
      </c>
      <c r="I358" s="42">
        <f t="shared" si="11"/>
        <v>10000</v>
      </c>
      <c r="J358" s="42">
        <f t="shared" si="11"/>
        <v>10000</v>
      </c>
    </row>
    <row r="359" spans="1:10" ht="25.5">
      <c r="A359" s="50">
        <f t="shared" si="10"/>
        <v>349</v>
      </c>
      <c r="B359" s="52" t="s">
        <v>554</v>
      </c>
      <c r="C359" s="53" t="s">
        <v>12</v>
      </c>
      <c r="D359" s="53" t="s">
        <v>33</v>
      </c>
      <c r="E359" s="53" t="s">
        <v>315</v>
      </c>
      <c r="F359" s="53" t="s">
        <v>14</v>
      </c>
      <c r="G359" s="42">
        <v>10000000</v>
      </c>
      <c r="H359" s="42">
        <v>10000000</v>
      </c>
      <c r="I359" s="42">
        <f t="shared" si="11"/>
        <v>10000</v>
      </c>
      <c r="J359" s="42">
        <f t="shared" si="11"/>
        <v>10000</v>
      </c>
    </row>
    <row r="360" spans="1:10" ht="25.5">
      <c r="A360" s="50">
        <f t="shared" si="10"/>
        <v>350</v>
      </c>
      <c r="B360" s="52" t="s">
        <v>567</v>
      </c>
      <c r="C360" s="53" t="s">
        <v>12</v>
      </c>
      <c r="D360" s="53" t="s">
        <v>33</v>
      </c>
      <c r="E360" s="53" t="s">
        <v>337</v>
      </c>
      <c r="F360" s="53" t="s">
        <v>14</v>
      </c>
      <c r="G360" s="42">
        <v>10000000</v>
      </c>
      <c r="H360" s="42">
        <v>10000000</v>
      </c>
      <c r="I360" s="42">
        <f t="shared" si="11"/>
        <v>10000</v>
      </c>
      <c r="J360" s="42">
        <f t="shared" si="11"/>
        <v>10000</v>
      </c>
    </row>
    <row r="361" spans="1:10" ht="25.5">
      <c r="A361" s="50">
        <f t="shared" si="10"/>
        <v>351</v>
      </c>
      <c r="B361" s="52" t="s">
        <v>197</v>
      </c>
      <c r="C361" s="53" t="s">
        <v>12</v>
      </c>
      <c r="D361" s="53" t="s">
        <v>33</v>
      </c>
      <c r="E361" s="53" t="s">
        <v>338</v>
      </c>
      <c r="F361" s="53" t="s">
        <v>14</v>
      </c>
      <c r="G361" s="42">
        <v>10000000</v>
      </c>
      <c r="H361" s="42">
        <v>10000000</v>
      </c>
      <c r="I361" s="42">
        <f t="shared" si="11"/>
        <v>10000</v>
      </c>
      <c r="J361" s="42">
        <f t="shared" si="11"/>
        <v>10000</v>
      </c>
    </row>
    <row r="362" spans="1:10" ht="25.5">
      <c r="A362" s="50">
        <f t="shared" si="10"/>
        <v>352</v>
      </c>
      <c r="B362" s="52" t="s">
        <v>158</v>
      </c>
      <c r="C362" s="53" t="s">
        <v>12</v>
      </c>
      <c r="D362" s="53" t="s">
        <v>33</v>
      </c>
      <c r="E362" s="53" t="s">
        <v>338</v>
      </c>
      <c r="F362" s="53" t="s">
        <v>87</v>
      </c>
      <c r="G362" s="42">
        <v>10000000</v>
      </c>
      <c r="H362" s="42">
        <v>10000000</v>
      </c>
      <c r="I362" s="42">
        <f t="shared" si="11"/>
        <v>10000</v>
      </c>
      <c r="J362" s="42">
        <f t="shared" si="11"/>
        <v>10000</v>
      </c>
    </row>
    <row r="363" spans="1:10" ht="12.75">
      <c r="A363" s="50">
        <f t="shared" si="10"/>
        <v>353</v>
      </c>
      <c r="B363" s="52" t="s">
        <v>249</v>
      </c>
      <c r="C363" s="53" t="s">
        <v>12</v>
      </c>
      <c r="D363" s="53" t="s">
        <v>34</v>
      </c>
      <c r="E363" s="53" t="s">
        <v>261</v>
      </c>
      <c r="F363" s="53" t="s">
        <v>14</v>
      </c>
      <c r="G363" s="42">
        <v>14716734</v>
      </c>
      <c r="H363" s="42">
        <v>25371603</v>
      </c>
      <c r="I363" s="42">
        <f t="shared" si="11"/>
        <v>14716.734</v>
      </c>
      <c r="J363" s="42">
        <f t="shared" si="11"/>
        <v>25371.603</v>
      </c>
    </row>
    <row r="364" spans="1:10" ht="25.5">
      <c r="A364" s="50">
        <f t="shared" si="10"/>
        <v>354</v>
      </c>
      <c r="B364" s="52" t="s">
        <v>554</v>
      </c>
      <c r="C364" s="53" t="s">
        <v>12</v>
      </c>
      <c r="D364" s="53" t="s">
        <v>34</v>
      </c>
      <c r="E364" s="53" t="s">
        <v>315</v>
      </c>
      <c r="F364" s="53" t="s">
        <v>14</v>
      </c>
      <c r="G364" s="42">
        <v>10102876</v>
      </c>
      <c r="H364" s="42">
        <v>13971469.21</v>
      </c>
      <c r="I364" s="42">
        <f t="shared" si="11"/>
        <v>10102.876</v>
      </c>
      <c r="J364" s="42">
        <f t="shared" si="11"/>
        <v>13971.469210000001</v>
      </c>
    </row>
    <row r="365" spans="1:10" ht="25.5">
      <c r="A365" s="50">
        <f t="shared" si="10"/>
        <v>355</v>
      </c>
      <c r="B365" s="52" t="s">
        <v>567</v>
      </c>
      <c r="C365" s="53" t="s">
        <v>12</v>
      </c>
      <c r="D365" s="53" t="s">
        <v>34</v>
      </c>
      <c r="E365" s="53" t="s">
        <v>337</v>
      </c>
      <c r="F365" s="53" t="s">
        <v>14</v>
      </c>
      <c r="G365" s="42">
        <v>9855300</v>
      </c>
      <c r="H365" s="42">
        <v>10249400</v>
      </c>
      <c r="I365" s="42">
        <f t="shared" si="11"/>
        <v>9855.3</v>
      </c>
      <c r="J365" s="42">
        <f t="shared" si="11"/>
        <v>10249.4</v>
      </c>
    </row>
    <row r="366" spans="1:10" ht="89.25">
      <c r="A366" s="50">
        <f t="shared" si="10"/>
        <v>356</v>
      </c>
      <c r="B366" s="52" t="s">
        <v>712</v>
      </c>
      <c r="C366" s="53" t="s">
        <v>12</v>
      </c>
      <c r="D366" s="53" t="s">
        <v>34</v>
      </c>
      <c r="E366" s="53" t="s">
        <v>413</v>
      </c>
      <c r="F366" s="53" t="s">
        <v>14</v>
      </c>
      <c r="G366" s="42">
        <v>1062700</v>
      </c>
      <c r="H366" s="42">
        <v>1105200</v>
      </c>
      <c r="I366" s="42">
        <f t="shared" si="11"/>
        <v>1062.7</v>
      </c>
      <c r="J366" s="42">
        <f t="shared" si="11"/>
        <v>1105.2</v>
      </c>
    </row>
    <row r="367" spans="1:10" ht="25.5">
      <c r="A367" s="50">
        <f t="shared" si="10"/>
        <v>357</v>
      </c>
      <c r="B367" s="52" t="s">
        <v>158</v>
      </c>
      <c r="C367" s="53" t="s">
        <v>12</v>
      </c>
      <c r="D367" s="53" t="s">
        <v>34</v>
      </c>
      <c r="E367" s="53" t="s">
        <v>413</v>
      </c>
      <c r="F367" s="53" t="s">
        <v>87</v>
      </c>
      <c r="G367" s="42">
        <v>1062700</v>
      </c>
      <c r="H367" s="42">
        <v>1105200</v>
      </c>
      <c r="I367" s="42">
        <f t="shared" si="11"/>
        <v>1062.7</v>
      </c>
      <c r="J367" s="42">
        <f t="shared" si="11"/>
        <v>1105.2</v>
      </c>
    </row>
    <row r="368" spans="1:10" ht="51">
      <c r="A368" s="50">
        <f t="shared" si="10"/>
        <v>358</v>
      </c>
      <c r="B368" s="52" t="s">
        <v>713</v>
      </c>
      <c r="C368" s="53" t="s">
        <v>12</v>
      </c>
      <c r="D368" s="53" t="s">
        <v>34</v>
      </c>
      <c r="E368" s="53" t="s">
        <v>568</v>
      </c>
      <c r="F368" s="53" t="s">
        <v>14</v>
      </c>
      <c r="G368" s="42">
        <v>8792600</v>
      </c>
      <c r="H368" s="42">
        <v>9144200</v>
      </c>
      <c r="I368" s="42">
        <f t="shared" si="11"/>
        <v>8792.6</v>
      </c>
      <c r="J368" s="42">
        <f t="shared" si="11"/>
        <v>9144.2</v>
      </c>
    </row>
    <row r="369" spans="1:10" ht="25.5">
      <c r="A369" s="50">
        <f t="shared" si="10"/>
        <v>359</v>
      </c>
      <c r="B369" s="52" t="s">
        <v>158</v>
      </c>
      <c r="C369" s="53" t="s">
        <v>12</v>
      </c>
      <c r="D369" s="53" t="s">
        <v>34</v>
      </c>
      <c r="E369" s="53" t="s">
        <v>568</v>
      </c>
      <c r="F369" s="53" t="s">
        <v>87</v>
      </c>
      <c r="G369" s="42">
        <v>8792600</v>
      </c>
      <c r="H369" s="42">
        <v>9144200</v>
      </c>
      <c r="I369" s="42">
        <f t="shared" si="11"/>
        <v>8792.6</v>
      </c>
      <c r="J369" s="42">
        <f t="shared" si="11"/>
        <v>9144.2</v>
      </c>
    </row>
    <row r="370" spans="1:10" ht="38.25">
      <c r="A370" s="50">
        <f t="shared" si="10"/>
        <v>360</v>
      </c>
      <c r="B370" s="52" t="s">
        <v>571</v>
      </c>
      <c r="C370" s="53" t="s">
        <v>12</v>
      </c>
      <c r="D370" s="53" t="s">
        <v>34</v>
      </c>
      <c r="E370" s="53" t="s">
        <v>572</v>
      </c>
      <c r="F370" s="53" t="s">
        <v>14</v>
      </c>
      <c r="G370" s="42">
        <v>247576</v>
      </c>
      <c r="H370" s="42">
        <v>3722069.21</v>
      </c>
      <c r="I370" s="42">
        <f t="shared" si="11"/>
        <v>247.576</v>
      </c>
      <c r="J370" s="42">
        <f t="shared" si="11"/>
        <v>3722.06921</v>
      </c>
    </row>
    <row r="371" spans="1:10" ht="51">
      <c r="A371" s="50">
        <f t="shared" si="10"/>
        <v>361</v>
      </c>
      <c r="B371" s="52" t="s">
        <v>200</v>
      </c>
      <c r="C371" s="53" t="s">
        <v>12</v>
      </c>
      <c r="D371" s="53" t="s">
        <v>34</v>
      </c>
      <c r="E371" s="53" t="s">
        <v>573</v>
      </c>
      <c r="F371" s="53" t="s">
        <v>14</v>
      </c>
      <c r="G371" s="42">
        <v>247576</v>
      </c>
      <c r="H371" s="42">
        <v>3722069.21</v>
      </c>
      <c r="I371" s="42">
        <f t="shared" si="11"/>
        <v>247.576</v>
      </c>
      <c r="J371" s="42">
        <f t="shared" si="11"/>
        <v>3722.06921</v>
      </c>
    </row>
    <row r="372" spans="1:10" ht="12.75">
      <c r="A372" s="50">
        <f t="shared" si="10"/>
        <v>362</v>
      </c>
      <c r="B372" s="52" t="s">
        <v>161</v>
      </c>
      <c r="C372" s="53" t="s">
        <v>12</v>
      </c>
      <c r="D372" s="53" t="s">
        <v>34</v>
      </c>
      <c r="E372" s="53" t="s">
        <v>573</v>
      </c>
      <c r="F372" s="53" t="s">
        <v>88</v>
      </c>
      <c r="G372" s="42">
        <v>30000</v>
      </c>
      <c r="H372" s="42">
        <v>3266493.21</v>
      </c>
      <c r="I372" s="42">
        <f t="shared" si="11"/>
        <v>30</v>
      </c>
      <c r="J372" s="42">
        <f t="shared" si="11"/>
        <v>3266.49321</v>
      </c>
    </row>
    <row r="373" spans="1:10" ht="25.5">
      <c r="A373" s="50">
        <f t="shared" si="10"/>
        <v>363</v>
      </c>
      <c r="B373" s="52" t="s">
        <v>158</v>
      </c>
      <c r="C373" s="53" t="s">
        <v>12</v>
      </c>
      <c r="D373" s="53" t="s">
        <v>34</v>
      </c>
      <c r="E373" s="53" t="s">
        <v>573</v>
      </c>
      <c r="F373" s="53" t="s">
        <v>87</v>
      </c>
      <c r="G373" s="42">
        <v>216076</v>
      </c>
      <c r="H373" s="42">
        <v>454076</v>
      </c>
      <c r="I373" s="42">
        <f t="shared" si="11"/>
        <v>216.076</v>
      </c>
      <c r="J373" s="42">
        <f t="shared" si="11"/>
        <v>454.076</v>
      </c>
    </row>
    <row r="374" spans="1:10" ht="12.75">
      <c r="A374" s="50">
        <f t="shared" si="10"/>
        <v>364</v>
      </c>
      <c r="B374" s="52" t="s">
        <v>162</v>
      </c>
      <c r="C374" s="53" t="s">
        <v>12</v>
      </c>
      <c r="D374" s="53" t="s">
        <v>34</v>
      </c>
      <c r="E374" s="53" t="s">
        <v>573</v>
      </c>
      <c r="F374" s="53" t="s">
        <v>89</v>
      </c>
      <c r="G374" s="42">
        <v>1500</v>
      </c>
      <c r="H374" s="42">
        <v>1500</v>
      </c>
      <c r="I374" s="42">
        <f t="shared" si="11"/>
        <v>1.5</v>
      </c>
      <c r="J374" s="42">
        <f t="shared" si="11"/>
        <v>1.5</v>
      </c>
    </row>
    <row r="375" spans="1:10" ht="38.25">
      <c r="A375" s="50">
        <f t="shared" si="10"/>
        <v>365</v>
      </c>
      <c r="B375" s="52" t="s">
        <v>475</v>
      </c>
      <c r="C375" s="53" t="s">
        <v>12</v>
      </c>
      <c r="D375" s="53" t="s">
        <v>34</v>
      </c>
      <c r="E375" s="53" t="s">
        <v>264</v>
      </c>
      <c r="F375" s="53" t="s">
        <v>14</v>
      </c>
      <c r="G375" s="42">
        <v>4613858</v>
      </c>
      <c r="H375" s="42">
        <v>11400133.79</v>
      </c>
      <c r="I375" s="42">
        <f t="shared" si="11"/>
        <v>4613.858</v>
      </c>
      <c r="J375" s="42">
        <f t="shared" si="11"/>
        <v>11400.13379</v>
      </c>
    </row>
    <row r="376" spans="1:10" ht="25.5">
      <c r="A376" s="50">
        <f t="shared" si="10"/>
        <v>366</v>
      </c>
      <c r="B376" s="52" t="s">
        <v>157</v>
      </c>
      <c r="C376" s="53" t="s">
        <v>12</v>
      </c>
      <c r="D376" s="53" t="s">
        <v>34</v>
      </c>
      <c r="E376" s="53" t="s">
        <v>477</v>
      </c>
      <c r="F376" s="53" t="s">
        <v>14</v>
      </c>
      <c r="G376" s="42">
        <v>4613858</v>
      </c>
      <c r="H376" s="42">
        <v>11400133.79</v>
      </c>
      <c r="I376" s="42">
        <f t="shared" si="11"/>
        <v>4613.858</v>
      </c>
      <c r="J376" s="42">
        <f t="shared" si="11"/>
        <v>11400.13379</v>
      </c>
    </row>
    <row r="377" spans="1:10" ht="25.5">
      <c r="A377" s="50">
        <f t="shared" si="10"/>
        <v>367</v>
      </c>
      <c r="B377" s="52" t="s">
        <v>156</v>
      </c>
      <c r="C377" s="53" t="s">
        <v>12</v>
      </c>
      <c r="D377" s="53" t="s">
        <v>34</v>
      </c>
      <c r="E377" s="53" t="s">
        <v>477</v>
      </c>
      <c r="F377" s="53" t="s">
        <v>86</v>
      </c>
      <c r="G377" s="42">
        <v>4613858</v>
      </c>
      <c r="H377" s="42">
        <v>11400133.79</v>
      </c>
      <c r="I377" s="42">
        <f t="shared" si="11"/>
        <v>4613.858</v>
      </c>
      <c r="J377" s="42">
        <f t="shared" si="11"/>
        <v>11400.13379</v>
      </c>
    </row>
    <row r="378" spans="1:10" ht="12.75">
      <c r="A378" s="50">
        <f t="shared" si="10"/>
        <v>368</v>
      </c>
      <c r="B378" s="52" t="s">
        <v>242</v>
      </c>
      <c r="C378" s="53" t="s">
        <v>12</v>
      </c>
      <c r="D378" s="53" t="s">
        <v>37</v>
      </c>
      <c r="E378" s="53" t="s">
        <v>261</v>
      </c>
      <c r="F378" s="53" t="s">
        <v>14</v>
      </c>
      <c r="G378" s="42">
        <v>900000</v>
      </c>
      <c r="H378" s="42">
        <v>900000</v>
      </c>
      <c r="I378" s="42">
        <f t="shared" si="11"/>
        <v>900</v>
      </c>
      <c r="J378" s="42">
        <f t="shared" si="11"/>
        <v>900</v>
      </c>
    </row>
    <row r="379" spans="1:10" ht="12.75">
      <c r="A379" s="50">
        <f t="shared" si="10"/>
        <v>369</v>
      </c>
      <c r="B379" s="52" t="s">
        <v>576</v>
      </c>
      <c r="C379" s="53" t="s">
        <v>12</v>
      </c>
      <c r="D379" s="53" t="s">
        <v>577</v>
      </c>
      <c r="E379" s="53" t="s">
        <v>261</v>
      </c>
      <c r="F379" s="53" t="s">
        <v>14</v>
      </c>
      <c r="G379" s="42">
        <v>900000</v>
      </c>
      <c r="H379" s="42">
        <v>900000</v>
      </c>
      <c r="I379" s="42">
        <f t="shared" si="11"/>
        <v>900</v>
      </c>
      <c r="J379" s="42">
        <f t="shared" si="11"/>
        <v>900</v>
      </c>
    </row>
    <row r="380" spans="1:10" ht="25.5">
      <c r="A380" s="50">
        <f t="shared" si="10"/>
        <v>370</v>
      </c>
      <c r="B380" s="52" t="s">
        <v>554</v>
      </c>
      <c r="C380" s="53" t="s">
        <v>12</v>
      </c>
      <c r="D380" s="53" t="s">
        <v>577</v>
      </c>
      <c r="E380" s="53" t="s">
        <v>315</v>
      </c>
      <c r="F380" s="53" t="s">
        <v>14</v>
      </c>
      <c r="G380" s="42">
        <v>900000</v>
      </c>
      <c r="H380" s="42">
        <v>900000</v>
      </c>
      <c r="I380" s="42">
        <f t="shared" si="11"/>
        <v>900</v>
      </c>
      <c r="J380" s="42">
        <f t="shared" si="11"/>
        <v>900</v>
      </c>
    </row>
    <row r="381" spans="1:10" ht="25.5">
      <c r="A381" s="50">
        <f t="shared" si="10"/>
        <v>371</v>
      </c>
      <c r="B381" s="52" t="s">
        <v>559</v>
      </c>
      <c r="C381" s="53" t="s">
        <v>12</v>
      </c>
      <c r="D381" s="53" t="s">
        <v>577</v>
      </c>
      <c r="E381" s="53" t="s">
        <v>325</v>
      </c>
      <c r="F381" s="53" t="s">
        <v>14</v>
      </c>
      <c r="G381" s="42">
        <v>900000</v>
      </c>
      <c r="H381" s="42">
        <v>900000</v>
      </c>
      <c r="I381" s="42">
        <f t="shared" si="11"/>
        <v>900</v>
      </c>
      <c r="J381" s="42">
        <f t="shared" si="11"/>
        <v>900</v>
      </c>
    </row>
    <row r="382" spans="1:10" ht="38.25">
      <c r="A382" s="50">
        <f t="shared" si="10"/>
        <v>372</v>
      </c>
      <c r="B382" s="52" t="s">
        <v>560</v>
      </c>
      <c r="C382" s="53" t="s">
        <v>12</v>
      </c>
      <c r="D382" s="53" t="s">
        <v>577</v>
      </c>
      <c r="E382" s="53" t="s">
        <v>561</v>
      </c>
      <c r="F382" s="53" t="s">
        <v>14</v>
      </c>
      <c r="G382" s="42">
        <v>900000</v>
      </c>
      <c r="H382" s="42">
        <v>900000</v>
      </c>
      <c r="I382" s="42">
        <f t="shared" si="11"/>
        <v>900</v>
      </c>
      <c r="J382" s="42">
        <f t="shared" si="11"/>
        <v>900</v>
      </c>
    </row>
    <row r="383" spans="1:10" ht="25.5">
      <c r="A383" s="50">
        <f t="shared" si="10"/>
        <v>373</v>
      </c>
      <c r="B383" s="52" t="s">
        <v>181</v>
      </c>
      <c r="C383" s="53" t="s">
        <v>12</v>
      </c>
      <c r="D383" s="53" t="s">
        <v>577</v>
      </c>
      <c r="E383" s="53" t="s">
        <v>561</v>
      </c>
      <c r="F383" s="53" t="s">
        <v>92</v>
      </c>
      <c r="G383" s="42">
        <v>900000</v>
      </c>
      <c r="H383" s="42">
        <v>900000</v>
      </c>
      <c r="I383" s="42">
        <f t="shared" si="11"/>
        <v>900</v>
      </c>
      <c r="J383" s="42">
        <f t="shared" si="11"/>
        <v>900</v>
      </c>
    </row>
    <row r="384" spans="1:10" ht="25.5">
      <c r="A384" s="50">
        <f t="shared" si="10"/>
        <v>374</v>
      </c>
      <c r="B384" s="52" t="s">
        <v>714</v>
      </c>
      <c r="C384" s="53" t="s">
        <v>13</v>
      </c>
      <c r="D384" s="53" t="s">
        <v>15</v>
      </c>
      <c r="E384" s="53" t="s">
        <v>261</v>
      </c>
      <c r="F384" s="53" t="s">
        <v>14</v>
      </c>
      <c r="G384" s="42">
        <v>134916954</v>
      </c>
      <c r="H384" s="42">
        <v>127215673.32</v>
      </c>
      <c r="I384" s="42">
        <f t="shared" si="11"/>
        <v>134916.954</v>
      </c>
      <c r="J384" s="42">
        <f t="shared" si="11"/>
        <v>127215.67331999999</v>
      </c>
    </row>
    <row r="385" spans="1:10" ht="12.75">
      <c r="A385" s="50">
        <f t="shared" si="10"/>
        <v>375</v>
      </c>
      <c r="B385" s="52" t="s">
        <v>240</v>
      </c>
      <c r="C385" s="53" t="s">
        <v>13</v>
      </c>
      <c r="D385" s="53" t="s">
        <v>30</v>
      </c>
      <c r="E385" s="53" t="s">
        <v>261</v>
      </c>
      <c r="F385" s="53" t="s">
        <v>14</v>
      </c>
      <c r="G385" s="42">
        <v>46290392.79</v>
      </c>
      <c r="H385" s="42">
        <v>44518723.55</v>
      </c>
      <c r="I385" s="42">
        <f t="shared" si="11"/>
        <v>46290.39279</v>
      </c>
      <c r="J385" s="42">
        <f t="shared" si="11"/>
        <v>44518.723549999995</v>
      </c>
    </row>
    <row r="386" spans="1:10" ht="12.75">
      <c r="A386" s="50">
        <f t="shared" si="10"/>
        <v>376</v>
      </c>
      <c r="B386" s="52" t="s">
        <v>344</v>
      </c>
      <c r="C386" s="53" t="s">
        <v>13</v>
      </c>
      <c r="D386" s="53" t="s">
        <v>345</v>
      </c>
      <c r="E386" s="53" t="s">
        <v>261</v>
      </c>
      <c r="F386" s="53" t="s">
        <v>14</v>
      </c>
      <c r="G386" s="42">
        <v>32153071.39</v>
      </c>
      <c r="H386" s="42">
        <v>30421402.15</v>
      </c>
      <c r="I386" s="42">
        <f t="shared" si="11"/>
        <v>32153.07139</v>
      </c>
      <c r="J386" s="42">
        <f t="shared" si="11"/>
        <v>30421.402149999998</v>
      </c>
    </row>
    <row r="387" spans="1:10" ht="38.25">
      <c r="A387" s="50">
        <f t="shared" si="10"/>
        <v>377</v>
      </c>
      <c r="B387" s="52" t="s">
        <v>578</v>
      </c>
      <c r="C387" s="53" t="s">
        <v>13</v>
      </c>
      <c r="D387" s="53" t="s">
        <v>345</v>
      </c>
      <c r="E387" s="53" t="s">
        <v>346</v>
      </c>
      <c r="F387" s="53" t="s">
        <v>14</v>
      </c>
      <c r="G387" s="42">
        <v>32153071.39</v>
      </c>
      <c r="H387" s="42">
        <v>30421402.15</v>
      </c>
      <c r="I387" s="42">
        <f t="shared" si="11"/>
        <v>32153.07139</v>
      </c>
      <c r="J387" s="42">
        <f t="shared" si="11"/>
        <v>30421.402149999998</v>
      </c>
    </row>
    <row r="388" spans="1:10" ht="12.75">
      <c r="A388" s="50">
        <f t="shared" si="10"/>
        <v>378</v>
      </c>
      <c r="B388" s="52" t="s">
        <v>201</v>
      </c>
      <c r="C388" s="53" t="s">
        <v>13</v>
      </c>
      <c r="D388" s="53" t="s">
        <v>345</v>
      </c>
      <c r="E388" s="53" t="s">
        <v>347</v>
      </c>
      <c r="F388" s="53" t="s">
        <v>14</v>
      </c>
      <c r="G388" s="42">
        <v>32153071.39</v>
      </c>
      <c r="H388" s="42">
        <v>30421402.15</v>
      </c>
      <c r="I388" s="42">
        <f t="shared" si="11"/>
        <v>32153.07139</v>
      </c>
      <c r="J388" s="42">
        <f t="shared" si="11"/>
        <v>30421.402149999998</v>
      </c>
    </row>
    <row r="389" spans="1:10" ht="25.5">
      <c r="A389" s="50">
        <f t="shared" si="10"/>
        <v>379</v>
      </c>
      <c r="B389" s="52" t="s">
        <v>203</v>
      </c>
      <c r="C389" s="53" t="s">
        <v>13</v>
      </c>
      <c r="D389" s="53" t="s">
        <v>345</v>
      </c>
      <c r="E389" s="53" t="s">
        <v>348</v>
      </c>
      <c r="F389" s="53" t="s">
        <v>14</v>
      </c>
      <c r="G389" s="42">
        <v>29578280.83</v>
      </c>
      <c r="H389" s="42">
        <v>28516287.83</v>
      </c>
      <c r="I389" s="42">
        <f t="shared" si="11"/>
        <v>29578.28083</v>
      </c>
      <c r="J389" s="42">
        <f t="shared" si="11"/>
        <v>28516.287829999997</v>
      </c>
    </row>
    <row r="390" spans="1:10" ht="12.75">
      <c r="A390" s="50">
        <f t="shared" si="10"/>
        <v>380</v>
      </c>
      <c r="B390" s="52" t="s">
        <v>161</v>
      </c>
      <c r="C390" s="53" t="s">
        <v>13</v>
      </c>
      <c r="D390" s="53" t="s">
        <v>345</v>
      </c>
      <c r="E390" s="53" t="s">
        <v>348</v>
      </c>
      <c r="F390" s="53" t="s">
        <v>88</v>
      </c>
      <c r="G390" s="42">
        <v>27438460.26</v>
      </c>
      <c r="H390" s="42">
        <v>27438460.26</v>
      </c>
      <c r="I390" s="42">
        <f t="shared" si="11"/>
        <v>27438.46026</v>
      </c>
      <c r="J390" s="42">
        <f t="shared" si="11"/>
        <v>27438.46026</v>
      </c>
    </row>
    <row r="391" spans="1:10" ht="25.5">
      <c r="A391" s="50">
        <f t="shared" si="10"/>
        <v>381</v>
      </c>
      <c r="B391" s="52" t="s">
        <v>158</v>
      </c>
      <c r="C391" s="53" t="s">
        <v>13</v>
      </c>
      <c r="D391" s="53" t="s">
        <v>345</v>
      </c>
      <c r="E391" s="53" t="s">
        <v>348</v>
      </c>
      <c r="F391" s="53" t="s">
        <v>87</v>
      </c>
      <c r="G391" s="42">
        <v>2135951.57</v>
      </c>
      <c r="H391" s="42">
        <v>1073958.57</v>
      </c>
      <c r="I391" s="42">
        <f t="shared" si="11"/>
        <v>2135.9515699999997</v>
      </c>
      <c r="J391" s="42">
        <f t="shared" si="11"/>
        <v>1073.95857</v>
      </c>
    </row>
    <row r="392" spans="1:10" ht="12.75">
      <c r="A392" s="50">
        <f t="shared" si="10"/>
        <v>382</v>
      </c>
      <c r="B392" s="52" t="s">
        <v>162</v>
      </c>
      <c r="C392" s="53" t="s">
        <v>13</v>
      </c>
      <c r="D392" s="53" t="s">
        <v>345</v>
      </c>
      <c r="E392" s="53" t="s">
        <v>348</v>
      </c>
      <c r="F392" s="53" t="s">
        <v>89</v>
      </c>
      <c r="G392" s="42">
        <v>3869</v>
      </c>
      <c r="H392" s="42">
        <v>3869</v>
      </c>
      <c r="I392" s="42">
        <f t="shared" si="11"/>
        <v>3.869</v>
      </c>
      <c r="J392" s="42">
        <f t="shared" si="11"/>
        <v>3.869</v>
      </c>
    </row>
    <row r="393" spans="1:10" ht="25.5">
      <c r="A393" s="50">
        <f t="shared" si="10"/>
        <v>383</v>
      </c>
      <c r="B393" s="52" t="s">
        <v>204</v>
      </c>
      <c r="C393" s="53" t="s">
        <v>13</v>
      </c>
      <c r="D393" s="53" t="s">
        <v>345</v>
      </c>
      <c r="E393" s="53" t="s">
        <v>349</v>
      </c>
      <c r="F393" s="53" t="s">
        <v>14</v>
      </c>
      <c r="G393" s="42">
        <v>470202.56</v>
      </c>
      <c r="H393" s="42">
        <v>0</v>
      </c>
      <c r="I393" s="42">
        <f t="shared" si="11"/>
        <v>470.20256</v>
      </c>
      <c r="J393" s="42">
        <f t="shared" si="11"/>
        <v>0</v>
      </c>
    </row>
    <row r="394" spans="1:10" ht="25.5">
      <c r="A394" s="50">
        <f t="shared" si="10"/>
        <v>384</v>
      </c>
      <c r="B394" s="52" t="s">
        <v>158</v>
      </c>
      <c r="C394" s="53" t="s">
        <v>13</v>
      </c>
      <c r="D394" s="53" t="s">
        <v>345</v>
      </c>
      <c r="E394" s="53" t="s">
        <v>349</v>
      </c>
      <c r="F394" s="53" t="s">
        <v>87</v>
      </c>
      <c r="G394" s="42">
        <v>470202.56</v>
      </c>
      <c r="H394" s="42">
        <v>0</v>
      </c>
      <c r="I394" s="42">
        <f t="shared" si="11"/>
        <v>470.20256</v>
      </c>
      <c r="J394" s="42">
        <f t="shared" si="11"/>
        <v>0</v>
      </c>
    </row>
    <row r="395" spans="1:10" ht="38.25">
      <c r="A395" s="50">
        <f t="shared" si="10"/>
        <v>385</v>
      </c>
      <c r="B395" s="52" t="s">
        <v>202</v>
      </c>
      <c r="C395" s="53" t="s">
        <v>13</v>
      </c>
      <c r="D395" s="53" t="s">
        <v>345</v>
      </c>
      <c r="E395" s="53" t="s">
        <v>350</v>
      </c>
      <c r="F395" s="53" t="s">
        <v>14</v>
      </c>
      <c r="G395" s="42">
        <v>400000</v>
      </c>
      <c r="H395" s="42">
        <v>0</v>
      </c>
      <c r="I395" s="42">
        <f t="shared" si="11"/>
        <v>400</v>
      </c>
      <c r="J395" s="42">
        <f t="shared" si="11"/>
        <v>0</v>
      </c>
    </row>
    <row r="396" spans="1:10" ht="25.5">
      <c r="A396" s="50">
        <f aca="true" t="shared" si="12" ref="A396:A459">1+A395</f>
        <v>386</v>
      </c>
      <c r="B396" s="52" t="s">
        <v>158</v>
      </c>
      <c r="C396" s="53" t="s">
        <v>13</v>
      </c>
      <c r="D396" s="53" t="s">
        <v>345</v>
      </c>
      <c r="E396" s="53" t="s">
        <v>350</v>
      </c>
      <c r="F396" s="53" t="s">
        <v>87</v>
      </c>
      <c r="G396" s="42">
        <v>400000</v>
      </c>
      <c r="H396" s="42">
        <v>0</v>
      </c>
      <c r="I396" s="42">
        <f t="shared" si="11"/>
        <v>400</v>
      </c>
      <c r="J396" s="42">
        <f t="shared" si="11"/>
        <v>0</v>
      </c>
    </row>
    <row r="397" spans="1:10" ht="25.5">
      <c r="A397" s="50">
        <f t="shared" si="12"/>
        <v>387</v>
      </c>
      <c r="B397" s="52" t="s">
        <v>715</v>
      </c>
      <c r="C397" s="53" t="s">
        <v>13</v>
      </c>
      <c r="D397" s="53" t="s">
        <v>345</v>
      </c>
      <c r="E397" s="53" t="s">
        <v>716</v>
      </c>
      <c r="F397" s="53" t="s">
        <v>14</v>
      </c>
      <c r="G397" s="42">
        <v>1439588</v>
      </c>
      <c r="H397" s="42">
        <v>1429588</v>
      </c>
      <c r="I397" s="42">
        <f aca="true" t="shared" si="13" ref="I397:J443">G397/1000</f>
        <v>1439.588</v>
      </c>
      <c r="J397" s="42">
        <f t="shared" si="13"/>
        <v>1429.588</v>
      </c>
    </row>
    <row r="398" spans="1:10" ht="12.75">
      <c r="A398" s="50">
        <f t="shared" si="12"/>
        <v>388</v>
      </c>
      <c r="B398" s="52" t="s">
        <v>161</v>
      </c>
      <c r="C398" s="53" t="s">
        <v>13</v>
      </c>
      <c r="D398" s="53" t="s">
        <v>345</v>
      </c>
      <c r="E398" s="53" t="s">
        <v>716</v>
      </c>
      <c r="F398" s="53" t="s">
        <v>88</v>
      </c>
      <c r="G398" s="42">
        <v>1420128</v>
      </c>
      <c r="H398" s="42">
        <v>1420128</v>
      </c>
      <c r="I398" s="42">
        <f t="shared" si="13"/>
        <v>1420.128</v>
      </c>
      <c r="J398" s="42">
        <f t="shared" si="13"/>
        <v>1420.128</v>
      </c>
    </row>
    <row r="399" spans="1:10" ht="25.5">
      <c r="A399" s="50">
        <f t="shared" si="12"/>
        <v>389</v>
      </c>
      <c r="B399" s="52" t="s">
        <v>158</v>
      </c>
      <c r="C399" s="53" t="s">
        <v>13</v>
      </c>
      <c r="D399" s="53" t="s">
        <v>345</v>
      </c>
      <c r="E399" s="53" t="s">
        <v>716</v>
      </c>
      <c r="F399" s="53" t="s">
        <v>87</v>
      </c>
      <c r="G399" s="42">
        <v>19460</v>
      </c>
      <c r="H399" s="42">
        <v>9460</v>
      </c>
      <c r="I399" s="42">
        <f t="shared" si="13"/>
        <v>19.46</v>
      </c>
      <c r="J399" s="42">
        <f t="shared" si="13"/>
        <v>9.46</v>
      </c>
    </row>
    <row r="400" spans="1:10" ht="12.75">
      <c r="A400" s="50">
        <f t="shared" si="12"/>
        <v>390</v>
      </c>
      <c r="B400" s="52" t="s">
        <v>756</v>
      </c>
      <c r="C400" s="53" t="s">
        <v>13</v>
      </c>
      <c r="D400" s="53" t="s">
        <v>345</v>
      </c>
      <c r="E400" s="53" t="s">
        <v>740</v>
      </c>
      <c r="F400" s="53" t="s">
        <v>14</v>
      </c>
      <c r="G400" s="42">
        <v>265000</v>
      </c>
      <c r="H400" s="42">
        <v>265000</v>
      </c>
      <c r="I400" s="42">
        <f t="shared" si="13"/>
        <v>265</v>
      </c>
      <c r="J400" s="42">
        <f t="shared" si="13"/>
        <v>265</v>
      </c>
    </row>
    <row r="401" spans="1:10" ht="25.5">
      <c r="A401" s="50">
        <f t="shared" si="12"/>
        <v>391</v>
      </c>
      <c r="B401" s="52" t="s">
        <v>158</v>
      </c>
      <c r="C401" s="53" t="s">
        <v>13</v>
      </c>
      <c r="D401" s="53" t="s">
        <v>345</v>
      </c>
      <c r="E401" s="53" t="s">
        <v>740</v>
      </c>
      <c r="F401" s="53" t="s">
        <v>87</v>
      </c>
      <c r="G401" s="42">
        <v>265000</v>
      </c>
      <c r="H401" s="42">
        <v>265000</v>
      </c>
      <c r="I401" s="42">
        <f t="shared" si="13"/>
        <v>265</v>
      </c>
      <c r="J401" s="42">
        <f t="shared" si="13"/>
        <v>265</v>
      </c>
    </row>
    <row r="402" spans="1:10" ht="51">
      <c r="A402" s="50">
        <f t="shared" si="12"/>
        <v>392</v>
      </c>
      <c r="B402" s="52" t="s">
        <v>1199</v>
      </c>
      <c r="C402" s="53" t="s">
        <v>13</v>
      </c>
      <c r="D402" s="53" t="s">
        <v>345</v>
      </c>
      <c r="E402" s="53" t="s">
        <v>1200</v>
      </c>
      <c r="F402" s="53" t="s">
        <v>14</v>
      </c>
      <c r="G402" s="42">
        <v>0</v>
      </c>
      <c r="H402" s="42">
        <v>210526.32</v>
      </c>
      <c r="I402" s="42">
        <f t="shared" si="13"/>
        <v>0</v>
      </c>
      <c r="J402" s="42">
        <f t="shared" si="13"/>
        <v>210.52632</v>
      </c>
    </row>
    <row r="403" spans="1:10" ht="25.5">
      <c r="A403" s="50">
        <f t="shared" si="12"/>
        <v>393</v>
      </c>
      <c r="B403" s="52" t="s">
        <v>158</v>
      </c>
      <c r="C403" s="53" t="s">
        <v>13</v>
      </c>
      <c r="D403" s="53" t="s">
        <v>345</v>
      </c>
      <c r="E403" s="53" t="s">
        <v>1200</v>
      </c>
      <c r="F403" s="53" t="s">
        <v>87</v>
      </c>
      <c r="G403" s="42">
        <v>0</v>
      </c>
      <c r="H403" s="42">
        <v>210526.32</v>
      </c>
      <c r="I403" s="42">
        <f t="shared" si="13"/>
        <v>0</v>
      </c>
      <c r="J403" s="42">
        <f t="shared" si="13"/>
        <v>210.52632</v>
      </c>
    </row>
    <row r="404" spans="1:10" ht="12.75">
      <c r="A404" s="50">
        <f t="shared" si="12"/>
        <v>394</v>
      </c>
      <c r="B404" s="52" t="s">
        <v>336</v>
      </c>
      <c r="C404" s="53" t="s">
        <v>13</v>
      </c>
      <c r="D404" s="53" t="s">
        <v>33</v>
      </c>
      <c r="E404" s="53" t="s">
        <v>261</v>
      </c>
      <c r="F404" s="53" t="s">
        <v>14</v>
      </c>
      <c r="G404" s="42">
        <v>14137321.4</v>
      </c>
      <c r="H404" s="42">
        <v>14097321.4</v>
      </c>
      <c r="I404" s="42">
        <f t="shared" si="13"/>
        <v>14137.3214</v>
      </c>
      <c r="J404" s="42">
        <f t="shared" si="13"/>
        <v>14097.3214</v>
      </c>
    </row>
    <row r="405" spans="1:10" ht="38.25">
      <c r="A405" s="50">
        <f t="shared" si="12"/>
        <v>395</v>
      </c>
      <c r="B405" s="52" t="s">
        <v>578</v>
      </c>
      <c r="C405" s="53" t="s">
        <v>13</v>
      </c>
      <c r="D405" s="53" t="s">
        <v>33</v>
      </c>
      <c r="E405" s="53" t="s">
        <v>346</v>
      </c>
      <c r="F405" s="53" t="s">
        <v>14</v>
      </c>
      <c r="G405" s="42">
        <v>14137321.4</v>
      </c>
      <c r="H405" s="42">
        <v>14097321.4</v>
      </c>
      <c r="I405" s="42">
        <f t="shared" si="13"/>
        <v>14137.3214</v>
      </c>
      <c r="J405" s="42">
        <f t="shared" si="13"/>
        <v>14097.3214</v>
      </c>
    </row>
    <row r="406" spans="1:10" ht="25.5">
      <c r="A406" s="50">
        <f t="shared" si="12"/>
        <v>396</v>
      </c>
      <c r="B406" s="52" t="s">
        <v>205</v>
      </c>
      <c r="C406" s="53" t="s">
        <v>13</v>
      </c>
      <c r="D406" s="53" t="s">
        <v>33</v>
      </c>
      <c r="E406" s="53" t="s">
        <v>351</v>
      </c>
      <c r="F406" s="53" t="s">
        <v>14</v>
      </c>
      <c r="G406" s="42">
        <v>13357521.4</v>
      </c>
      <c r="H406" s="42">
        <v>13357521.4</v>
      </c>
      <c r="I406" s="42">
        <f t="shared" si="13"/>
        <v>13357.5214</v>
      </c>
      <c r="J406" s="42">
        <f t="shared" si="13"/>
        <v>13357.5214</v>
      </c>
    </row>
    <row r="407" spans="1:10" ht="25.5">
      <c r="A407" s="50">
        <f t="shared" si="12"/>
        <v>397</v>
      </c>
      <c r="B407" s="52" t="s">
        <v>400</v>
      </c>
      <c r="C407" s="53" t="s">
        <v>13</v>
      </c>
      <c r="D407" s="53" t="s">
        <v>33</v>
      </c>
      <c r="E407" s="53" t="s">
        <v>384</v>
      </c>
      <c r="F407" s="53" t="s">
        <v>14</v>
      </c>
      <c r="G407" s="42">
        <v>833249.08</v>
      </c>
      <c r="H407" s="42">
        <v>833249.08</v>
      </c>
      <c r="I407" s="42">
        <f t="shared" si="13"/>
        <v>833.2490799999999</v>
      </c>
      <c r="J407" s="42">
        <f t="shared" si="13"/>
        <v>833.2490799999999</v>
      </c>
    </row>
    <row r="408" spans="1:10" ht="12.75">
      <c r="A408" s="50">
        <f t="shared" si="12"/>
        <v>398</v>
      </c>
      <c r="B408" s="52" t="s">
        <v>161</v>
      </c>
      <c r="C408" s="53" t="s">
        <v>13</v>
      </c>
      <c r="D408" s="53" t="s">
        <v>33</v>
      </c>
      <c r="E408" s="53" t="s">
        <v>384</v>
      </c>
      <c r="F408" s="53" t="s">
        <v>88</v>
      </c>
      <c r="G408" s="42">
        <v>434749.08</v>
      </c>
      <c r="H408" s="42">
        <v>434749.08</v>
      </c>
      <c r="I408" s="42">
        <f t="shared" si="13"/>
        <v>434.74908</v>
      </c>
      <c r="J408" s="42">
        <f t="shared" si="13"/>
        <v>434.74908</v>
      </c>
    </row>
    <row r="409" spans="1:10" ht="25.5">
      <c r="A409" s="50">
        <f t="shared" si="12"/>
        <v>399</v>
      </c>
      <c r="B409" s="52" t="s">
        <v>158</v>
      </c>
      <c r="C409" s="53" t="s">
        <v>13</v>
      </c>
      <c r="D409" s="53" t="s">
        <v>33</v>
      </c>
      <c r="E409" s="53" t="s">
        <v>384</v>
      </c>
      <c r="F409" s="53" t="s">
        <v>87</v>
      </c>
      <c r="G409" s="42">
        <v>398500</v>
      </c>
      <c r="H409" s="42">
        <v>398500</v>
      </c>
      <c r="I409" s="42">
        <f t="shared" si="13"/>
        <v>398.5</v>
      </c>
      <c r="J409" s="42">
        <f t="shared" si="13"/>
        <v>398.5</v>
      </c>
    </row>
    <row r="410" spans="1:10" ht="25.5">
      <c r="A410" s="50">
        <f t="shared" si="12"/>
        <v>400</v>
      </c>
      <c r="B410" s="52" t="s">
        <v>579</v>
      </c>
      <c r="C410" s="53" t="s">
        <v>13</v>
      </c>
      <c r="D410" s="53" t="s">
        <v>33</v>
      </c>
      <c r="E410" s="53" t="s">
        <v>580</v>
      </c>
      <c r="F410" s="53" t="s">
        <v>14</v>
      </c>
      <c r="G410" s="42">
        <v>42000</v>
      </c>
      <c r="H410" s="42">
        <v>42000</v>
      </c>
      <c r="I410" s="42">
        <f t="shared" si="13"/>
        <v>42</v>
      </c>
      <c r="J410" s="42">
        <f t="shared" si="13"/>
        <v>42</v>
      </c>
    </row>
    <row r="411" spans="1:10" ht="25.5">
      <c r="A411" s="50">
        <f t="shared" si="12"/>
        <v>401</v>
      </c>
      <c r="B411" s="52" t="s">
        <v>158</v>
      </c>
      <c r="C411" s="53" t="s">
        <v>13</v>
      </c>
      <c r="D411" s="53" t="s">
        <v>33</v>
      </c>
      <c r="E411" s="53" t="s">
        <v>580</v>
      </c>
      <c r="F411" s="53" t="s">
        <v>87</v>
      </c>
      <c r="G411" s="42">
        <v>42000</v>
      </c>
      <c r="H411" s="42">
        <v>42000</v>
      </c>
      <c r="I411" s="42">
        <f t="shared" si="13"/>
        <v>42</v>
      </c>
      <c r="J411" s="42">
        <f t="shared" si="13"/>
        <v>42</v>
      </c>
    </row>
    <row r="412" spans="1:10" ht="25.5">
      <c r="A412" s="50">
        <f t="shared" si="12"/>
        <v>402</v>
      </c>
      <c r="B412" s="52" t="s">
        <v>581</v>
      </c>
      <c r="C412" s="53" t="s">
        <v>13</v>
      </c>
      <c r="D412" s="53" t="s">
        <v>33</v>
      </c>
      <c r="E412" s="53" t="s">
        <v>582</v>
      </c>
      <c r="F412" s="53" t="s">
        <v>14</v>
      </c>
      <c r="G412" s="42">
        <v>81000</v>
      </c>
      <c r="H412" s="42">
        <v>81000</v>
      </c>
      <c r="I412" s="42">
        <f t="shared" si="13"/>
        <v>81</v>
      </c>
      <c r="J412" s="42">
        <f t="shared" si="13"/>
        <v>81</v>
      </c>
    </row>
    <row r="413" spans="1:10" ht="12.75">
      <c r="A413" s="50">
        <f t="shared" si="12"/>
        <v>403</v>
      </c>
      <c r="B413" s="52" t="s">
        <v>266</v>
      </c>
      <c r="C413" s="53" t="s">
        <v>13</v>
      </c>
      <c r="D413" s="53" t="s">
        <v>33</v>
      </c>
      <c r="E413" s="53" t="s">
        <v>582</v>
      </c>
      <c r="F413" s="53" t="s">
        <v>267</v>
      </c>
      <c r="G413" s="42">
        <v>81000</v>
      </c>
      <c r="H413" s="42">
        <v>81000</v>
      </c>
      <c r="I413" s="42">
        <f t="shared" si="13"/>
        <v>81</v>
      </c>
      <c r="J413" s="42">
        <f t="shared" si="13"/>
        <v>81</v>
      </c>
    </row>
    <row r="414" spans="1:10" ht="12.75">
      <c r="A414" s="50">
        <f t="shared" si="12"/>
        <v>404</v>
      </c>
      <c r="B414" s="52" t="s">
        <v>583</v>
      </c>
      <c r="C414" s="53" t="s">
        <v>13</v>
      </c>
      <c r="D414" s="53" t="s">
        <v>33</v>
      </c>
      <c r="E414" s="53" t="s">
        <v>453</v>
      </c>
      <c r="F414" s="53" t="s">
        <v>14</v>
      </c>
      <c r="G414" s="42">
        <v>12401272.32</v>
      </c>
      <c r="H414" s="42">
        <v>12401272.32</v>
      </c>
      <c r="I414" s="42">
        <f t="shared" si="13"/>
        <v>12401.27232</v>
      </c>
      <c r="J414" s="42">
        <f t="shared" si="13"/>
        <v>12401.27232</v>
      </c>
    </row>
    <row r="415" spans="1:10" ht="12.75">
      <c r="A415" s="50">
        <f t="shared" si="12"/>
        <v>405</v>
      </c>
      <c r="B415" s="52" t="s">
        <v>161</v>
      </c>
      <c r="C415" s="53" t="s">
        <v>13</v>
      </c>
      <c r="D415" s="53" t="s">
        <v>33</v>
      </c>
      <c r="E415" s="53" t="s">
        <v>453</v>
      </c>
      <c r="F415" s="53" t="s">
        <v>88</v>
      </c>
      <c r="G415" s="42">
        <v>11074266.15</v>
      </c>
      <c r="H415" s="42">
        <v>11074266.15</v>
      </c>
      <c r="I415" s="42">
        <f t="shared" si="13"/>
        <v>11074.26615</v>
      </c>
      <c r="J415" s="42">
        <f t="shared" si="13"/>
        <v>11074.26615</v>
      </c>
    </row>
    <row r="416" spans="1:10" ht="25.5">
      <c r="A416" s="50">
        <f t="shared" si="12"/>
        <v>406</v>
      </c>
      <c r="B416" s="52" t="s">
        <v>158</v>
      </c>
      <c r="C416" s="53" t="s">
        <v>13</v>
      </c>
      <c r="D416" s="53" t="s">
        <v>33</v>
      </c>
      <c r="E416" s="53" t="s">
        <v>453</v>
      </c>
      <c r="F416" s="53" t="s">
        <v>87</v>
      </c>
      <c r="G416" s="42">
        <v>1327006.17</v>
      </c>
      <c r="H416" s="42">
        <v>1327006.17</v>
      </c>
      <c r="I416" s="42">
        <f t="shared" si="13"/>
        <v>1327.0061699999999</v>
      </c>
      <c r="J416" s="42">
        <f t="shared" si="13"/>
        <v>1327.0061699999999</v>
      </c>
    </row>
    <row r="417" spans="1:10" ht="12.75">
      <c r="A417" s="50">
        <f t="shared" si="12"/>
        <v>407</v>
      </c>
      <c r="B417" s="52" t="s">
        <v>206</v>
      </c>
      <c r="C417" s="53" t="s">
        <v>13</v>
      </c>
      <c r="D417" s="53" t="s">
        <v>33</v>
      </c>
      <c r="E417" s="53" t="s">
        <v>352</v>
      </c>
      <c r="F417" s="53" t="s">
        <v>14</v>
      </c>
      <c r="G417" s="42">
        <v>779800</v>
      </c>
      <c r="H417" s="42">
        <v>739800</v>
      </c>
      <c r="I417" s="42">
        <f t="shared" si="13"/>
        <v>779.8</v>
      </c>
      <c r="J417" s="42">
        <f t="shared" si="13"/>
        <v>739.8</v>
      </c>
    </row>
    <row r="418" spans="1:10" ht="25.5">
      <c r="A418" s="50">
        <f t="shared" si="12"/>
        <v>408</v>
      </c>
      <c r="B418" s="52" t="s">
        <v>458</v>
      </c>
      <c r="C418" s="53" t="s">
        <v>13</v>
      </c>
      <c r="D418" s="53" t="s">
        <v>33</v>
      </c>
      <c r="E418" s="53" t="s">
        <v>584</v>
      </c>
      <c r="F418" s="53" t="s">
        <v>14</v>
      </c>
      <c r="G418" s="42">
        <v>200000</v>
      </c>
      <c r="H418" s="42">
        <v>200000</v>
      </c>
      <c r="I418" s="42">
        <f t="shared" si="13"/>
        <v>200</v>
      </c>
      <c r="J418" s="42">
        <f t="shared" si="13"/>
        <v>200</v>
      </c>
    </row>
    <row r="419" spans="1:10" ht="51">
      <c r="A419" s="50">
        <f t="shared" si="12"/>
        <v>409</v>
      </c>
      <c r="B419" s="52" t="s">
        <v>705</v>
      </c>
      <c r="C419" s="53" t="s">
        <v>13</v>
      </c>
      <c r="D419" s="53" t="s">
        <v>33</v>
      </c>
      <c r="E419" s="53" t="s">
        <v>584</v>
      </c>
      <c r="F419" s="53" t="s">
        <v>223</v>
      </c>
      <c r="G419" s="42">
        <v>200000</v>
      </c>
      <c r="H419" s="42">
        <v>200000</v>
      </c>
      <c r="I419" s="42">
        <f t="shared" si="13"/>
        <v>200</v>
      </c>
      <c r="J419" s="42">
        <f t="shared" si="13"/>
        <v>200</v>
      </c>
    </row>
    <row r="420" spans="1:10" ht="38.25">
      <c r="A420" s="50">
        <f t="shared" si="12"/>
        <v>410</v>
      </c>
      <c r="B420" s="52" t="s">
        <v>207</v>
      </c>
      <c r="C420" s="53" t="s">
        <v>13</v>
      </c>
      <c r="D420" s="53" t="s">
        <v>33</v>
      </c>
      <c r="E420" s="53" t="s">
        <v>585</v>
      </c>
      <c r="F420" s="53" t="s">
        <v>14</v>
      </c>
      <c r="G420" s="42">
        <v>354800</v>
      </c>
      <c r="H420" s="42">
        <v>314800</v>
      </c>
      <c r="I420" s="42">
        <f t="shared" si="13"/>
        <v>354.8</v>
      </c>
      <c r="J420" s="42">
        <f t="shared" si="13"/>
        <v>314.8</v>
      </c>
    </row>
    <row r="421" spans="1:10" ht="25.5">
      <c r="A421" s="50">
        <f t="shared" si="12"/>
        <v>411</v>
      </c>
      <c r="B421" s="52" t="s">
        <v>158</v>
      </c>
      <c r="C421" s="53" t="s">
        <v>13</v>
      </c>
      <c r="D421" s="53" t="s">
        <v>33</v>
      </c>
      <c r="E421" s="53" t="s">
        <v>585</v>
      </c>
      <c r="F421" s="53" t="s">
        <v>87</v>
      </c>
      <c r="G421" s="42">
        <v>354800</v>
      </c>
      <c r="H421" s="42">
        <v>314800</v>
      </c>
      <c r="I421" s="42">
        <f t="shared" si="13"/>
        <v>354.8</v>
      </c>
      <c r="J421" s="42">
        <f t="shared" si="13"/>
        <v>314.8</v>
      </c>
    </row>
    <row r="422" spans="1:10" ht="25.5">
      <c r="A422" s="50">
        <f t="shared" si="12"/>
        <v>412</v>
      </c>
      <c r="B422" s="52" t="s">
        <v>586</v>
      </c>
      <c r="C422" s="53" t="s">
        <v>13</v>
      </c>
      <c r="D422" s="53" t="s">
        <v>33</v>
      </c>
      <c r="E422" s="53" t="s">
        <v>587</v>
      </c>
      <c r="F422" s="53" t="s">
        <v>14</v>
      </c>
      <c r="G422" s="42">
        <v>225000</v>
      </c>
      <c r="H422" s="42">
        <v>225000</v>
      </c>
      <c r="I422" s="42">
        <f t="shared" si="13"/>
        <v>225</v>
      </c>
      <c r="J422" s="42">
        <f t="shared" si="13"/>
        <v>225</v>
      </c>
    </row>
    <row r="423" spans="1:10" ht="25.5">
      <c r="A423" s="50">
        <f t="shared" si="12"/>
        <v>413</v>
      </c>
      <c r="B423" s="52" t="s">
        <v>158</v>
      </c>
      <c r="C423" s="53" t="s">
        <v>13</v>
      </c>
      <c r="D423" s="53" t="s">
        <v>33</v>
      </c>
      <c r="E423" s="53" t="s">
        <v>587</v>
      </c>
      <c r="F423" s="53" t="s">
        <v>87</v>
      </c>
      <c r="G423" s="42">
        <v>225000</v>
      </c>
      <c r="H423" s="42">
        <v>225000</v>
      </c>
      <c r="I423" s="42">
        <f t="shared" si="13"/>
        <v>225</v>
      </c>
      <c r="J423" s="42">
        <f t="shared" si="13"/>
        <v>225</v>
      </c>
    </row>
    <row r="424" spans="1:10" ht="12.75">
      <c r="A424" s="50">
        <f t="shared" si="12"/>
        <v>414</v>
      </c>
      <c r="B424" s="52" t="s">
        <v>250</v>
      </c>
      <c r="C424" s="53" t="s">
        <v>13</v>
      </c>
      <c r="D424" s="53" t="s">
        <v>35</v>
      </c>
      <c r="E424" s="53" t="s">
        <v>261</v>
      </c>
      <c r="F424" s="53" t="s">
        <v>14</v>
      </c>
      <c r="G424" s="42">
        <v>24287641.93</v>
      </c>
      <c r="H424" s="42">
        <v>24683362.55</v>
      </c>
      <c r="I424" s="42">
        <f t="shared" si="13"/>
        <v>24287.641929999998</v>
      </c>
      <c r="J424" s="42">
        <f t="shared" si="13"/>
        <v>24683.36255</v>
      </c>
    </row>
    <row r="425" spans="1:10" ht="12.75">
      <c r="A425" s="50">
        <f t="shared" si="12"/>
        <v>415</v>
      </c>
      <c r="B425" s="52" t="s">
        <v>251</v>
      </c>
      <c r="C425" s="53" t="s">
        <v>13</v>
      </c>
      <c r="D425" s="53" t="s">
        <v>36</v>
      </c>
      <c r="E425" s="53" t="s">
        <v>261</v>
      </c>
      <c r="F425" s="53" t="s">
        <v>14</v>
      </c>
      <c r="G425" s="42">
        <v>17627052.63</v>
      </c>
      <c r="H425" s="42">
        <v>17887900.25</v>
      </c>
      <c r="I425" s="42">
        <f t="shared" si="13"/>
        <v>17627.05263</v>
      </c>
      <c r="J425" s="42">
        <f t="shared" si="13"/>
        <v>17887.90025</v>
      </c>
    </row>
    <row r="426" spans="1:10" ht="38.25">
      <c r="A426" s="50">
        <f t="shared" si="12"/>
        <v>416</v>
      </c>
      <c r="B426" s="52" t="s">
        <v>578</v>
      </c>
      <c r="C426" s="53" t="s">
        <v>13</v>
      </c>
      <c r="D426" s="53" t="s">
        <v>36</v>
      </c>
      <c r="E426" s="53" t="s">
        <v>346</v>
      </c>
      <c r="F426" s="53" t="s">
        <v>14</v>
      </c>
      <c r="G426" s="42">
        <v>17627052.63</v>
      </c>
      <c r="H426" s="42">
        <v>17887900.25</v>
      </c>
      <c r="I426" s="42">
        <f t="shared" si="13"/>
        <v>17627.05263</v>
      </c>
      <c r="J426" s="42">
        <f t="shared" si="13"/>
        <v>17887.90025</v>
      </c>
    </row>
    <row r="427" spans="1:10" ht="12.75">
      <c r="A427" s="50">
        <f t="shared" si="12"/>
        <v>417</v>
      </c>
      <c r="B427" s="52" t="s">
        <v>208</v>
      </c>
      <c r="C427" s="53" t="s">
        <v>13</v>
      </c>
      <c r="D427" s="53" t="s">
        <v>36</v>
      </c>
      <c r="E427" s="53" t="s">
        <v>353</v>
      </c>
      <c r="F427" s="53" t="s">
        <v>14</v>
      </c>
      <c r="G427" s="42">
        <v>17627052.63</v>
      </c>
      <c r="H427" s="42">
        <v>17887900.25</v>
      </c>
      <c r="I427" s="42">
        <f t="shared" si="13"/>
        <v>17627.05263</v>
      </c>
      <c r="J427" s="42">
        <f t="shared" si="13"/>
        <v>17887.90025</v>
      </c>
    </row>
    <row r="428" spans="1:10" ht="12.75">
      <c r="A428" s="50">
        <f t="shared" si="12"/>
        <v>418</v>
      </c>
      <c r="B428" s="52" t="s">
        <v>209</v>
      </c>
      <c r="C428" s="53" t="s">
        <v>13</v>
      </c>
      <c r="D428" s="53" t="s">
        <v>36</v>
      </c>
      <c r="E428" s="53" t="s">
        <v>354</v>
      </c>
      <c r="F428" s="53" t="s">
        <v>14</v>
      </c>
      <c r="G428" s="42">
        <v>16791616.32</v>
      </c>
      <c r="H428" s="42">
        <v>17302463.94</v>
      </c>
      <c r="I428" s="42">
        <f t="shared" si="13"/>
        <v>16791.61632</v>
      </c>
      <c r="J428" s="42">
        <f t="shared" si="13"/>
        <v>17302.46394</v>
      </c>
    </row>
    <row r="429" spans="1:10" ht="12.75">
      <c r="A429" s="50">
        <f t="shared" si="12"/>
        <v>419</v>
      </c>
      <c r="B429" s="52" t="s">
        <v>161</v>
      </c>
      <c r="C429" s="53" t="s">
        <v>13</v>
      </c>
      <c r="D429" s="53" t="s">
        <v>36</v>
      </c>
      <c r="E429" s="53" t="s">
        <v>354</v>
      </c>
      <c r="F429" s="53" t="s">
        <v>88</v>
      </c>
      <c r="G429" s="42">
        <v>15312882.17</v>
      </c>
      <c r="H429" s="42">
        <v>15923729.79</v>
      </c>
      <c r="I429" s="42">
        <f t="shared" si="13"/>
        <v>15312.88217</v>
      </c>
      <c r="J429" s="42">
        <f t="shared" si="13"/>
        <v>15923.72979</v>
      </c>
    </row>
    <row r="430" spans="1:10" ht="25.5">
      <c r="A430" s="50">
        <f t="shared" si="12"/>
        <v>420</v>
      </c>
      <c r="B430" s="52" t="s">
        <v>158</v>
      </c>
      <c r="C430" s="53" t="s">
        <v>13</v>
      </c>
      <c r="D430" s="53" t="s">
        <v>36</v>
      </c>
      <c r="E430" s="53" t="s">
        <v>354</v>
      </c>
      <c r="F430" s="53" t="s">
        <v>87</v>
      </c>
      <c r="G430" s="42">
        <v>1108734.15</v>
      </c>
      <c r="H430" s="42">
        <v>1008734.15</v>
      </c>
      <c r="I430" s="42">
        <f t="shared" si="13"/>
        <v>1108.73415</v>
      </c>
      <c r="J430" s="42">
        <f t="shared" si="13"/>
        <v>1008.73415</v>
      </c>
    </row>
    <row r="431" spans="1:10" ht="12.75">
      <c r="A431" s="50">
        <f t="shared" si="12"/>
        <v>421</v>
      </c>
      <c r="B431" s="52" t="s">
        <v>162</v>
      </c>
      <c r="C431" s="53" t="s">
        <v>13</v>
      </c>
      <c r="D431" s="53" t="s">
        <v>36</v>
      </c>
      <c r="E431" s="53" t="s">
        <v>354</v>
      </c>
      <c r="F431" s="53" t="s">
        <v>89</v>
      </c>
      <c r="G431" s="42">
        <v>370000</v>
      </c>
      <c r="H431" s="42">
        <v>370000</v>
      </c>
      <c r="I431" s="42">
        <f t="shared" si="13"/>
        <v>370</v>
      </c>
      <c r="J431" s="42">
        <f t="shared" si="13"/>
        <v>370</v>
      </c>
    </row>
    <row r="432" spans="1:10" ht="38.25">
      <c r="A432" s="50">
        <f t="shared" si="12"/>
        <v>422</v>
      </c>
      <c r="B432" s="52" t="s">
        <v>225</v>
      </c>
      <c r="C432" s="53" t="s">
        <v>13</v>
      </c>
      <c r="D432" s="53" t="s">
        <v>36</v>
      </c>
      <c r="E432" s="53" t="s">
        <v>355</v>
      </c>
      <c r="F432" s="53" t="s">
        <v>14</v>
      </c>
      <c r="G432" s="42">
        <v>102261.31</v>
      </c>
      <c r="H432" s="42">
        <v>102261.31</v>
      </c>
      <c r="I432" s="42">
        <f t="shared" si="13"/>
        <v>102.26131</v>
      </c>
      <c r="J432" s="42">
        <f t="shared" si="13"/>
        <v>102.26131</v>
      </c>
    </row>
    <row r="433" spans="1:10" ht="25.5">
      <c r="A433" s="50">
        <f t="shared" si="12"/>
        <v>423</v>
      </c>
      <c r="B433" s="52" t="s">
        <v>158</v>
      </c>
      <c r="C433" s="53" t="s">
        <v>13</v>
      </c>
      <c r="D433" s="53" t="s">
        <v>36</v>
      </c>
      <c r="E433" s="53" t="s">
        <v>355</v>
      </c>
      <c r="F433" s="53" t="s">
        <v>87</v>
      </c>
      <c r="G433" s="42">
        <v>102261.31</v>
      </c>
      <c r="H433" s="42">
        <v>102261.31</v>
      </c>
      <c r="I433" s="42">
        <f t="shared" si="13"/>
        <v>102.26131</v>
      </c>
      <c r="J433" s="42">
        <f t="shared" si="13"/>
        <v>102.26131</v>
      </c>
    </row>
    <row r="434" spans="1:10" ht="25.5">
      <c r="A434" s="50">
        <f t="shared" si="12"/>
        <v>424</v>
      </c>
      <c r="B434" s="52" t="s">
        <v>210</v>
      </c>
      <c r="C434" s="53" t="s">
        <v>13</v>
      </c>
      <c r="D434" s="53" t="s">
        <v>36</v>
      </c>
      <c r="E434" s="53" t="s">
        <v>356</v>
      </c>
      <c r="F434" s="53" t="s">
        <v>14</v>
      </c>
      <c r="G434" s="42">
        <v>141675</v>
      </c>
      <c r="H434" s="42">
        <v>141675</v>
      </c>
      <c r="I434" s="42">
        <f t="shared" si="13"/>
        <v>141.675</v>
      </c>
      <c r="J434" s="42">
        <f t="shared" si="13"/>
        <v>141.675</v>
      </c>
    </row>
    <row r="435" spans="1:10" ht="25.5">
      <c r="A435" s="50">
        <f t="shared" si="12"/>
        <v>425</v>
      </c>
      <c r="B435" s="52" t="s">
        <v>158</v>
      </c>
      <c r="C435" s="53" t="s">
        <v>13</v>
      </c>
      <c r="D435" s="53" t="s">
        <v>36</v>
      </c>
      <c r="E435" s="53" t="s">
        <v>356</v>
      </c>
      <c r="F435" s="53" t="s">
        <v>87</v>
      </c>
      <c r="G435" s="42">
        <v>141675</v>
      </c>
      <c r="H435" s="42">
        <v>141675</v>
      </c>
      <c r="I435" s="42">
        <f t="shared" si="13"/>
        <v>141.675</v>
      </c>
      <c r="J435" s="42">
        <f t="shared" si="13"/>
        <v>141.675</v>
      </c>
    </row>
    <row r="436" spans="1:10" ht="25.5">
      <c r="A436" s="50">
        <f t="shared" si="12"/>
        <v>426</v>
      </c>
      <c r="B436" s="52" t="s">
        <v>211</v>
      </c>
      <c r="C436" s="53" t="s">
        <v>13</v>
      </c>
      <c r="D436" s="53" t="s">
        <v>36</v>
      </c>
      <c r="E436" s="53" t="s">
        <v>357</v>
      </c>
      <c r="F436" s="53" t="s">
        <v>14</v>
      </c>
      <c r="G436" s="42">
        <v>48000</v>
      </c>
      <c r="H436" s="42">
        <v>48000</v>
      </c>
      <c r="I436" s="42">
        <f t="shared" si="13"/>
        <v>48</v>
      </c>
      <c r="J436" s="42">
        <f t="shared" si="13"/>
        <v>48</v>
      </c>
    </row>
    <row r="437" spans="1:10" ht="25.5">
      <c r="A437" s="50">
        <f t="shared" si="12"/>
        <v>427</v>
      </c>
      <c r="B437" s="52" t="s">
        <v>158</v>
      </c>
      <c r="C437" s="53" t="s">
        <v>13</v>
      </c>
      <c r="D437" s="53" t="s">
        <v>36</v>
      </c>
      <c r="E437" s="53" t="s">
        <v>357</v>
      </c>
      <c r="F437" s="53" t="s">
        <v>87</v>
      </c>
      <c r="G437" s="42">
        <v>48000</v>
      </c>
      <c r="H437" s="42">
        <v>48000</v>
      </c>
      <c r="I437" s="42">
        <f t="shared" si="13"/>
        <v>48</v>
      </c>
      <c r="J437" s="42">
        <f t="shared" si="13"/>
        <v>48</v>
      </c>
    </row>
    <row r="438" spans="1:10" ht="12.75">
      <c r="A438" s="50">
        <f t="shared" si="12"/>
        <v>428</v>
      </c>
      <c r="B438" s="52" t="s">
        <v>212</v>
      </c>
      <c r="C438" s="53" t="s">
        <v>13</v>
      </c>
      <c r="D438" s="53" t="s">
        <v>36</v>
      </c>
      <c r="E438" s="53" t="s">
        <v>358</v>
      </c>
      <c r="F438" s="53" t="s">
        <v>14</v>
      </c>
      <c r="G438" s="42">
        <v>393500</v>
      </c>
      <c r="H438" s="42">
        <v>143500</v>
      </c>
      <c r="I438" s="42">
        <f t="shared" si="13"/>
        <v>393.5</v>
      </c>
      <c r="J438" s="42">
        <f t="shared" si="13"/>
        <v>143.5</v>
      </c>
    </row>
    <row r="439" spans="1:10" ht="25.5">
      <c r="A439" s="50">
        <f t="shared" si="12"/>
        <v>429</v>
      </c>
      <c r="B439" s="52" t="s">
        <v>158</v>
      </c>
      <c r="C439" s="53" t="s">
        <v>13</v>
      </c>
      <c r="D439" s="53" t="s">
        <v>36</v>
      </c>
      <c r="E439" s="53" t="s">
        <v>358</v>
      </c>
      <c r="F439" s="53" t="s">
        <v>87</v>
      </c>
      <c r="G439" s="42">
        <v>393500</v>
      </c>
      <c r="H439" s="42">
        <v>143500</v>
      </c>
      <c r="I439" s="42">
        <f t="shared" si="13"/>
        <v>393.5</v>
      </c>
      <c r="J439" s="42">
        <f t="shared" si="13"/>
        <v>143.5</v>
      </c>
    </row>
    <row r="440" spans="1:10" ht="89.25">
      <c r="A440" s="50">
        <f t="shared" si="12"/>
        <v>430</v>
      </c>
      <c r="B440" s="52" t="s">
        <v>430</v>
      </c>
      <c r="C440" s="53" t="s">
        <v>13</v>
      </c>
      <c r="D440" s="53" t="s">
        <v>36</v>
      </c>
      <c r="E440" s="53" t="s">
        <v>425</v>
      </c>
      <c r="F440" s="53" t="s">
        <v>14</v>
      </c>
      <c r="G440" s="42">
        <v>150000</v>
      </c>
      <c r="H440" s="42">
        <v>150000</v>
      </c>
      <c r="I440" s="42">
        <f t="shared" si="13"/>
        <v>150</v>
      </c>
      <c r="J440" s="42">
        <f t="shared" si="13"/>
        <v>150</v>
      </c>
    </row>
    <row r="441" spans="1:10" ht="25.5">
      <c r="A441" s="50">
        <f t="shared" si="12"/>
        <v>431</v>
      </c>
      <c r="B441" s="52" t="s">
        <v>158</v>
      </c>
      <c r="C441" s="53" t="s">
        <v>13</v>
      </c>
      <c r="D441" s="53" t="s">
        <v>36</v>
      </c>
      <c r="E441" s="53" t="s">
        <v>425</v>
      </c>
      <c r="F441" s="53" t="s">
        <v>87</v>
      </c>
      <c r="G441" s="42">
        <v>150000</v>
      </c>
      <c r="H441" s="42">
        <v>150000</v>
      </c>
      <c r="I441" s="42">
        <f t="shared" si="13"/>
        <v>150</v>
      </c>
      <c r="J441" s="42">
        <f t="shared" si="13"/>
        <v>150</v>
      </c>
    </row>
    <row r="442" spans="1:10" ht="12.75">
      <c r="A442" s="50">
        <f t="shared" si="12"/>
        <v>432</v>
      </c>
      <c r="B442" s="52" t="s">
        <v>252</v>
      </c>
      <c r="C442" s="53" t="s">
        <v>13</v>
      </c>
      <c r="D442" s="53" t="s">
        <v>0</v>
      </c>
      <c r="E442" s="53" t="s">
        <v>261</v>
      </c>
      <c r="F442" s="53" t="s">
        <v>14</v>
      </c>
      <c r="G442" s="42">
        <v>6660589.3</v>
      </c>
      <c r="H442" s="42">
        <v>6795462.3</v>
      </c>
      <c r="I442" s="42">
        <f t="shared" si="13"/>
        <v>6660.5893</v>
      </c>
      <c r="J442" s="42">
        <f t="shared" si="13"/>
        <v>6795.4623</v>
      </c>
    </row>
    <row r="443" spans="1:10" ht="38.25">
      <c r="A443" s="50">
        <f t="shared" si="12"/>
        <v>433</v>
      </c>
      <c r="B443" s="52" t="s">
        <v>475</v>
      </c>
      <c r="C443" s="53" t="s">
        <v>13</v>
      </c>
      <c r="D443" s="53" t="s">
        <v>0</v>
      </c>
      <c r="E443" s="53" t="s">
        <v>264</v>
      </c>
      <c r="F443" s="53" t="s">
        <v>14</v>
      </c>
      <c r="G443" s="42">
        <v>6660589.3</v>
      </c>
      <c r="H443" s="42">
        <v>6795462.3</v>
      </c>
      <c r="I443" s="42">
        <f t="shared" si="13"/>
        <v>6660.5893</v>
      </c>
      <c r="J443" s="42">
        <f t="shared" si="13"/>
        <v>6795.4623</v>
      </c>
    </row>
    <row r="444" spans="1:10" ht="25.5">
      <c r="A444" s="50">
        <f t="shared" si="12"/>
        <v>434</v>
      </c>
      <c r="B444" s="52" t="s">
        <v>157</v>
      </c>
      <c r="C444" s="53" t="s">
        <v>13</v>
      </c>
      <c r="D444" s="53" t="s">
        <v>0</v>
      </c>
      <c r="E444" s="53" t="s">
        <v>477</v>
      </c>
      <c r="F444" s="53" t="s">
        <v>14</v>
      </c>
      <c r="G444" s="42">
        <v>6660589.3</v>
      </c>
      <c r="H444" s="42">
        <v>6795462.3</v>
      </c>
      <c r="I444" s="42">
        <f aca="true" t="shared" si="14" ref="I444:J488">G444/1000</f>
        <v>6660.5893</v>
      </c>
      <c r="J444" s="42">
        <f t="shared" si="14"/>
        <v>6795.4623</v>
      </c>
    </row>
    <row r="445" spans="1:10" ht="25.5">
      <c r="A445" s="50">
        <f t="shared" si="12"/>
        <v>435</v>
      </c>
      <c r="B445" s="52" t="s">
        <v>156</v>
      </c>
      <c r="C445" s="53" t="s">
        <v>13</v>
      </c>
      <c r="D445" s="53" t="s">
        <v>0</v>
      </c>
      <c r="E445" s="53" t="s">
        <v>477</v>
      </c>
      <c r="F445" s="53" t="s">
        <v>86</v>
      </c>
      <c r="G445" s="42">
        <v>6483829.3</v>
      </c>
      <c r="H445" s="42">
        <v>6618702.3</v>
      </c>
      <c r="I445" s="42">
        <f t="shared" si="14"/>
        <v>6483.829299999999</v>
      </c>
      <c r="J445" s="42">
        <f t="shared" si="14"/>
        <v>6618.7023</v>
      </c>
    </row>
    <row r="446" spans="1:10" ht="25.5">
      <c r="A446" s="50">
        <f t="shared" si="12"/>
        <v>436</v>
      </c>
      <c r="B446" s="52" t="s">
        <v>158</v>
      </c>
      <c r="C446" s="53" t="s">
        <v>13</v>
      </c>
      <c r="D446" s="53" t="s">
        <v>0</v>
      </c>
      <c r="E446" s="53" t="s">
        <v>477</v>
      </c>
      <c r="F446" s="53" t="s">
        <v>87</v>
      </c>
      <c r="G446" s="42">
        <v>176760</v>
      </c>
      <c r="H446" s="42">
        <v>176760</v>
      </c>
      <c r="I446" s="42">
        <f t="shared" si="14"/>
        <v>176.76</v>
      </c>
      <c r="J446" s="42">
        <f t="shared" si="14"/>
        <v>176.76</v>
      </c>
    </row>
    <row r="447" spans="1:10" ht="12.75">
      <c r="A447" s="50">
        <f t="shared" si="12"/>
        <v>437</v>
      </c>
      <c r="B447" s="52" t="s">
        <v>242</v>
      </c>
      <c r="C447" s="53" t="s">
        <v>13</v>
      </c>
      <c r="D447" s="53" t="s">
        <v>37</v>
      </c>
      <c r="E447" s="53" t="s">
        <v>261</v>
      </c>
      <c r="F447" s="53" t="s">
        <v>14</v>
      </c>
      <c r="G447" s="42">
        <v>600000</v>
      </c>
      <c r="H447" s="42">
        <v>600000</v>
      </c>
      <c r="I447" s="42">
        <f t="shared" si="14"/>
        <v>600</v>
      </c>
      <c r="J447" s="42">
        <f t="shared" si="14"/>
        <v>600</v>
      </c>
    </row>
    <row r="448" spans="1:10" ht="12.75">
      <c r="A448" s="50">
        <f t="shared" si="12"/>
        <v>438</v>
      </c>
      <c r="B448" s="52" t="s">
        <v>576</v>
      </c>
      <c r="C448" s="53" t="s">
        <v>13</v>
      </c>
      <c r="D448" s="53" t="s">
        <v>577</v>
      </c>
      <c r="E448" s="53" t="s">
        <v>261</v>
      </c>
      <c r="F448" s="53" t="s">
        <v>14</v>
      </c>
      <c r="G448" s="42">
        <v>600000</v>
      </c>
      <c r="H448" s="42">
        <v>600000</v>
      </c>
      <c r="I448" s="42">
        <f t="shared" si="14"/>
        <v>600</v>
      </c>
      <c r="J448" s="42">
        <f t="shared" si="14"/>
        <v>600</v>
      </c>
    </row>
    <row r="449" spans="1:10" ht="38.25">
      <c r="A449" s="50">
        <f t="shared" si="12"/>
        <v>439</v>
      </c>
      <c r="B449" s="52" t="s">
        <v>578</v>
      </c>
      <c r="C449" s="53" t="s">
        <v>13</v>
      </c>
      <c r="D449" s="53" t="s">
        <v>577</v>
      </c>
      <c r="E449" s="53" t="s">
        <v>346</v>
      </c>
      <c r="F449" s="53" t="s">
        <v>14</v>
      </c>
      <c r="G449" s="42">
        <v>600000</v>
      </c>
      <c r="H449" s="42">
        <v>600000</v>
      </c>
      <c r="I449" s="42">
        <f t="shared" si="14"/>
        <v>600</v>
      </c>
      <c r="J449" s="42">
        <f t="shared" si="14"/>
        <v>600</v>
      </c>
    </row>
    <row r="450" spans="1:10" ht="25.5">
      <c r="A450" s="50">
        <f t="shared" si="12"/>
        <v>440</v>
      </c>
      <c r="B450" s="52" t="s">
        <v>589</v>
      </c>
      <c r="C450" s="53" t="s">
        <v>13</v>
      </c>
      <c r="D450" s="53" t="s">
        <v>577</v>
      </c>
      <c r="E450" s="53" t="s">
        <v>360</v>
      </c>
      <c r="F450" s="53" t="s">
        <v>14</v>
      </c>
      <c r="G450" s="42">
        <v>500000</v>
      </c>
      <c r="H450" s="42">
        <v>500000</v>
      </c>
      <c r="I450" s="42">
        <f t="shared" si="14"/>
        <v>500</v>
      </c>
      <c r="J450" s="42">
        <f t="shared" si="14"/>
        <v>500</v>
      </c>
    </row>
    <row r="451" spans="1:10" ht="38.25">
      <c r="A451" s="50">
        <f t="shared" si="12"/>
        <v>441</v>
      </c>
      <c r="B451" s="52" t="s">
        <v>590</v>
      </c>
      <c r="C451" s="53" t="s">
        <v>13</v>
      </c>
      <c r="D451" s="53" t="s">
        <v>577</v>
      </c>
      <c r="E451" s="53" t="s">
        <v>591</v>
      </c>
      <c r="F451" s="53" t="s">
        <v>14</v>
      </c>
      <c r="G451" s="42">
        <v>500000</v>
      </c>
      <c r="H451" s="42">
        <v>500000</v>
      </c>
      <c r="I451" s="42">
        <f t="shared" si="14"/>
        <v>500</v>
      </c>
      <c r="J451" s="42">
        <f t="shared" si="14"/>
        <v>500</v>
      </c>
    </row>
    <row r="452" spans="1:10" ht="25.5">
      <c r="A452" s="50">
        <f t="shared" si="12"/>
        <v>442</v>
      </c>
      <c r="B452" s="52" t="s">
        <v>181</v>
      </c>
      <c r="C452" s="53" t="s">
        <v>13</v>
      </c>
      <c r="D452" s="53" t="s">
        <v>577</v>
      </c>
      <c r="E452" s="53" t="s">
        <v>591</v>
      </c>
      <c r="F452" s="53" t="s">
        <v>92</v>
      </c>
      <c r="G452" s="42">
        <v>500000</v>
      </c>
      <c r="H452" s="42">
        <v>500000</v>
      </c>
      <c r="I452" s="42">
        <f t="shared" si="14"/>
        <v>500</v>
      </c>
      <c r="J452" s="42">
        <f t="shared" si="14"/>
        <v>500</v>
      </c>
    </row>
    <row r="453" spans="1:10" ht="38.25">
      <c r="A453" s="50">
        <f t="shared" si="12"/>
        <v>443</v>
      </c>
      <c r="B453" s="52" t="s">
        <v>592</v>
      </c>
      <c r="C453" s="53" t="s">
        <v>13</v>
      </c>
      <c r="D453" s="53" t="s">
        <v>577</v>
      </c>
      <c r="E453" s="53" t="s">
        <v>359</v>
      </c>
      <c r="F453" s="53" t="s">
        <v>14</v>
      </c>
      <c r="G453" s="42">
        <v>100000</v>
      </c>
      <c r="H453" s="42">
        <v>100000</v>
      </c>
      <c r="I453" s="42">
        <f t="shared" si="14"/>
        <v>100</v>
      </c>
      <c r="J453" s="42">
        <f t="shared" si="14"/>
        <v>100</v>
      </c>
    </row>
    <row r="454" spans="1:10" ht="25.5">
      <c r="A454" s="50">
        <f t="shared" si="12"/>
        <v>444</v>
      </c>
      <c r="B454" s="52" t="s">
        <v>593</v>
      </c>
      <c r="C454" s="53" t="s">
        <v>13</v>
      </c>
      <c r="D454" s="53" t="s">
        <v>577</v>
      </c>
      <c r="E454" s="53" t="s">
        <v>594</v>
      </c>
      <c r="F454" s="53" t="s">
        <v>14</v>
      </c>
      <c r="G454" s="42">
        <v>100000</v>
      </c>
      <c r="H454" s="42">
        <v>100000</v>
      </c>
      <c r="I454" s="42">
        <f t="shared" si="14"/>
        <v>100</v>
      </c>
      <c r="J454" s="42">
        <f t="shared" si="14"/>
        <v>100</v>
      </c>
    </row>
    <row r="455" spans="1:10" ht="25.5">
      <c r="A455" s="50">
        <f t="shared" si="12"/>
        <v>445</v>
      </c>
      <c r="B455" s="52" t="s">
        <v>181</v>
      </c>
      <c r="C455" s="53" t="s">
        <v>13</v>
      </c>
      <c r="D455" s="53" t="s">
        <v>577</v>
      </c>
      <c r="E455" s="53" t="s">
        <v>594</v>
      </c>
      <c r="F455" s="53" t="s">
        <v>92</v>
      </c>
      <c r="G455" s="42">
        <v>100000</v>
      </c>
      <c r="H455" s="42">
        <v>100000</v>
      </c>
      <c r="I455" s="42">
        <f t="shared" si="14"/>
        <v>100</v>
      </c>
      <c r="J455" s="42">
        <f t="shared" si="14"/>
        <v>100</v>
      </c>
    </row>
    <row r="456" spans="1:10" ht="12.75">
      <c r="A456" s="50">
        <f t="shared" si="12"/>
        <v>446</v>
      </c>
      <c r="B456" s="52" t="s">
        <v>253</v>
      </c>
      <c r="C456" s="53" t="s">
        <v>13</v>
      </c>
      <c r="D456" s="53" t="s">
        <v>40</v>
      </c>
      <c r="E456" s="53" t="s">
        <v>261</v>
      </c>
      <c r="F456" s="53" t="s">
        <v>14</v>
      </c>
      <c r="G456" s="42">
        <v>63738919.28</v>
      </c>
      <c r="H456" s="42">
        <v>57413587.22</v>
      </c>
      <c r="I456" s="42">
        <f t="shared" si="14"/>
        <v>63738.91928</v>
      </c>
      <c r="J456" s="42">
        <f t="shared" si="14"/>
        <v>57413.58722</v>
      </c>
    </row>
    <row r="457" spans="1:10" ht="12.75">
      <c r="A457" s="50">
        <f t="shared" si="12"/>
        <v>447</v>
      </c>
      <c r="B457" s="52" t="s">
        <v>254</v>
      </c>
      <c r="C457" s="53" t="s">
        <v>13</v>
      </c>
      <c r="D457" s="53" t="s">
        <v>52</v>
      </c>
      <c r="E457" s="53" t="s">
        <v>261</v>
      </c>
      <c r="F457" s="53" t="s">
        <v>14</v>
      </c>
      <c r="G457" s="42">
        <v>53027415.79</v>
      </c>
      <c r="H457" s="42">
        <v>50656071.06</v>
      </c>
      <c r="I457" s="42">
        <f t="shared" si="14"/>
        <v>53027.41579</v>
      </c>
      <c r="J457" s="42">
        <f t="shared" si="14"/>
        <v>50656.07106</v>
      </c>
    </row>
    <row r="458" spans="1:10" ht="38.25">
      <c r="A458" s="50">
        <f t="shared" si="12"/>
        <v>448</v>
      </c>
      <c r="B458" s="52" t="s">
        <v>578</v>
      </c>
      <c r="C458" s="53" t="s">
        <v>13</v>
      </c>
      <c r="D458" s="53" t="s">
        <v>52</v>
      </c>
      <c r="E458" s="53" t="s">
        <v>346</v>
      </c>
      <c r="F458" s="53" t="s">
        <v>14</v>
      </c>
      <c r="G458" s="42">
        <v>53027415.79</v>
      </c>
      <c r="H458" s="42">
        <v>50656071.06</v>
      </c>
      <c r="I458" s="42">
        <f t="shared" si="14"/>
        <v>53027.41579</v>
      </c>
      <c r="J458" s="42">
        <f t="shared" si="14"/>
        <v>50656.07106</v>
      </c>
    </row>
    <row r="459" spans="1:10" ht="12.75">
      <c r="A459" s="50">
        <f t="shared" si="12"/>
        <v>449</v>
      </c>
      <c r="B459" s="52" t="s">
        <v>201</v>
      </c>
      <c r="C459" s="53" t="s">
        <v>13</v>
      </c>
      <c r="D459" s="53" t="s">
        <v>52</v>
      </c>
      <c r="E459" s="53" t="s">
        <v>347</v>
      </c>
      <c r="F459" s="53" t="s">
        <v>14</v>
      </c>
      <c r="G459" s="42">
        <v>29146398.93</v>
      </c>
      <c r="H459" s="42">
        <v>27075054.2</v>
      </c>
      <c r="I459" s="42">
        <f t="shared" si="14"/>
        <v>29146.39893</v>
      </c>
      <c r="J459" s="42">
        <f t="shared" si="14"/>
        <v>27075.0542</v>
      </c>
    </row>
    <row r="460" spans="1:10" ht="25.5">
      <c r="A460" s="50">
        <f aca="true" t="shared" si="15" ref="A460:A512">1+A459</f>
        <v>450</v>
      </c>
      <c r="B460" s="52" t="s">
        <v>203</v>
      </c>
      <c r="C460" s="53" t="s">
        <v>13</v>
      </c>
      <c r="D460" s="53" t="s">
        <v>52</v>
      </c>
      <c r="E460" s="53" t="s">
        <v>348</v>
      </c>
      <c r="F460" s="53" t="s">
        <v>14</v>
      </c>
      <c r="G460" s="42">
        <v>27793904.93</v>
      </c>
      <c r="H460" s="42">
        <v>27069270.2</v>
      </c>
      <c r="I460" s="42">
        <f t="shared" si="14"/>
        <v>27793.90493</v>
      </c>
      <c r="J460" s="42">
        <f t="shared" si="14"/>
        <v>27069.2702</v>
      </c>
    </row>
    <row r="461" spans="1:10" ht="12.75">
      <c r="A461" s="50">
        <f t="shared" si="15"/>
        <v>451</v>
      </c>
      <c r="B461" s="52" t="s">
        <v>161</v>
      </c>
      <c r="C461" s="53" t="s">
        <v>13</v>
      </c>
      <c r="D461" s="53" t="s">
        <v>52</v>
      </c>
      <c r="E461" s="53" t="s">
        <v>348</v>
      </c>
      <c r="F461" s="53" t="s">
        <v>88</v>
      </c>
      <c r="G461" s="42">
        <v>23442945.29</v>
      </c>
      <c r="H461" s="42">
        <v>23442945.29</v>
      </c>
      <c r="I461" s="42">
        <f t="shared" si="14"/>
        <v>23442.94529</v>
      </c>
      <c r="J461" s="42">
        <f t="shared" si="14"/>
        <v>23442.94529</v>
      </c>
    </row>
    <row r="462" spans="1:10" ht="25.5">
      <c r="A462" s="50">
        <f t="shared" si="15"/>
        <v>452</v>
      </c>
      <c r="B462" s="52" t="s">
        <v>158</v>
      </c>
      <c r="C462" s="53" t="s">
        <v>13</v>
      </c>
      <c r="D462" s="53" t="s">
        <v>52</v>
      </c>
      <c r="E462" s="53" t="s">
        <v>348</v>
      </c>
      <c r="F462" s="53" t="s">
        <v>87</v>
      </c>
      <c r="G462" s="42">
        <v>3127907.64</v>
      </c>
      <c r="H462" s="42">
        <v>2403272.91</v>
      </c>
      <c r="I462" s="42">
        <f t="shared" si="14"/>
        <v>3127.9076400000004</v>
      </c>
      <c r="J462" s="42">
        <f t="shared" si="14"/>
        <v>2403.27291</v>
      </c>
    </row>
    <row r="463" spans="1:10" ht="12.75">
      <c r="A463" s="50">
        <f t="shared" si="15"/>
        <v>453</v>
      </c>
      <c r="B463" s="52" t="s">
        <v>162</v>
      </c>
      <c r="C463" s="53" t="s">
        <v>13</v>
      </c>
      <c r="D463" s="53" t="s">
        <v>52</v>
      </c>
      <c r="E463" s="53" t="s">
        <v>348</v>
      </c>
      <c r="F463" s="53" t="s">
        <v>89</v>
      </c>
      <c r="G463" s="42">
        <v>1223052</v>
      </c>
      <c r="H463" s="42">
        <v>1223052</v>
      </c>
      <c r="I463" s="42">
        <f t="shared" si="14"/>
        <v>1223.052</v>
      </c>
      <c r="J463" s="42">
        <f t="shared" si="14"/>
        <v>1223.052</v>
      </c>
    </row>
    <row r="464" spans="1:10" ht="25.5">
      <c r="A464" s="50">
        <f t="shared" si="15"/>
        <v>454</v>
      </c>
      <c r="B464" s="52" t="s">
        <v>204</v>
      </c>
      <c r="C464" s="53" t="s">
        <v>13</v>
      </c>
      <c r="D464" s="53" t="s">
        <v>52</v>
      </c>
      <c r="E464" s="53" t="s">
        <v>349</v>
      </c>
      <c r="F464" s="53" t="s">
        <v>14</v>
      </c>
      <c r="G464" s="42">
        <v>672494</v>
      </c>
      <c r="H464" s="42">
        <v>5784</v>
      </c>
      <c r="I464" s="42">
        <f t="shared" si="14"/>
        <v>672.494</v>
      </c>
      <c r="J464" s="42">
        <f t="shared" si="14"/>
        <v>5.784</v>
      </c>
    </row>
    <row r="465" spans="1:10" ht="25.5">
      <c r="A465" s="50">
        <f t="shared" si="15"/>
        <v>455</v>
      </c>
      <c r="B465" s="52" t="s">
        <v>158</v>
      </c>
      <c r="C465" s="53" t="s">
        <v>13</v>
      </c>
      <c r="D465" s="53" t="s">
        <v>52</v>
      </c>
      <c r="E465" s="53" t="s">
        <v>349</v>
      </c>
      <c r="F465" s="53" t="s">
        <v>87</v>
      </c>
      <c r="G465" s="42">
        <v>672494</v>
      </c>
      <c r="H465" s="42">
        <v>5784</v>
      </c>
      <c r="I465" s="42">
        <f t="shared" si="14"/>
        <v>672.494</v>
      </c>
      <c r="J465" s="42">
        <f t="shared" si="14"/>
        <v>5.784</v>
      </c>
    </row>
    <row r="466" spans="1:10" ht="38.25">
      <c r="A466" s="50">
        <f t="shared" si="15"/>
        <v>456</v>
      </c>
      <c r="B466" s="52" t="s">
        <v>202</v>
      </c>
      <c r="C466" s="53" t="s">
        <v>13</v>
      </c>
      <c r="D466" s="53" t="s">
        <v>52</v>
      </c>
      <c r="E466" s="53" t="s">
        <v>350</v>
      </c>
      <c r="F466" s="53" t="s">
        <v>14</v>
      </c>
      <c r="G466" s="42">
        <v>680000</v>
      </c>
      <c r="H466" s="42">
        <v>0</v>
      </c>
      <c r="I466" s="42">
        <f t="shared" si="14"/>
        <v>680</v>
      </c>
      <c r="J466" s="42">
        <f t="shared" si="14"/>
        <v>0</v>
      </c>
    </row>
    <row r="467" spans="1:10" ht="25.5">
      <c r="A467" s="50">
        <f t="shared" si="15"/>
        <v>457</v>
      </c>
      <c r="B467" s="52" t="s">
        <v>158</v>
      </c>
      <c r="C467" s="53" t="s">
        <v>13</v>
      </c>
      <c r="D467" s="53" t="s">
        <v>52</v>
      </c>
      <c r="E467" s="53" t="s">
        <v>350</v>
      </c>
      <c r="F467" s="53" t="s">
        <v>87</v>
      </c>
      <c r="G467" s="42">
        <v>680000</v>
      </c>
      <c r="H467" s="42">
        <v>0</v>
      </c>
      <c r="I467" s="42">
        <f t="shared" si="14"/>
        <v>680</v>
      </c>
      <c r="J467" s="42">
        <f t="shared" si="14"/>
        <v>0</v>
      </c>
    </row>
    <row r="468" spans="1:10" ht="25.5">
      <c r="A468" s="50">
        <f t="shared" si="15"/>
        <v>458</v>
      </c>
      <c r="B468" s="52" t="s">
        <v>363</v>
      </c>
      <c r="C468" s="53" t="s">
        <v>13</v>
      </c>
      <c r="D468" s="53" t="s">
        <v>52</v>
      </c>
      <c r="E468" s="53" t="s">
        <v>364</v>
      </c>
      <c r="F468" s="53" t="s">
        <v>14</v>
      </c>
      <c r="G468" s="42">
        <v>23881016.86</v>
      </c>
      <c r="H468" s="42">
        <v>23581016.86</v>
      </c>
      <c r="I468" s="42">
        <f t="shared" si="14"/>
        <v>23881.01686</v>
      </c>
      <c r="J468" s="42">
        <f t="shared" si="14"/>
        <v>23581.01686</v>
      </c>
    </row>
    <row r="469" spans="1:10" ht="25.5">
      <c r="A469" s="50">
        <f t="shared" si="15"/>
        <v>459</v>
      </c>
      <c r="B469" s="52" t="s">
        <v>213</v>
      </c>
      <c r="C469" s="53" t="s">
        <v>13</v>
      </c>
      <c r="D469" s="53" t="s">
        <v>52</v>
      </c>
      <c r="E469" s="53" t="s">
        <v>365</v>
      </c>
      <c r="F469" s="53" t="s">
        <v>14</v>
      </c>
      <c r="G469" s="42">
        <v>23881016.86</v>
      </c>
      <c r="H469" s="42">
        <v>23581016.86</v>
      </c>
      <c r="I469" s="42">
        <f t="shared" si="14"/>
        <v>23881.01686</v>
      </c>
      <c r="J469" s="42">
        <f t="shared" si="14"/>
        <v>23581.01686</v>
      </c>
    </row>
    <row r="470" spans="1:10" ht="12.75">
      <c r="A470" s="50">
        <f t="shared" si="15"/>
        <v>460</v>
      </c>
      <c r="B470" s="52" t="s">
        <v>161</v>
      </c>
      <c r="C470" s="53" t="s">
        <v>13</v>
      </c>
      <c r="D470" s="53" t="s">
        <v>52</v>
      </c>
      <c r="E470" s="53" t="s">
        <v>365</v>
      </c>
      <c r="F470" s="53" t="s">
        <v>88</v>
      </c>
      <c r="G470" s="42">
        <v>21628432.41</v>
      </c>
      <c r="H470" s="42">
        <v>21628432.41</v>
      </c>
      <c r="I470" s="42">
        <f t="shared" si="14"/>
        <v>21628.43241</v>
      </c>
      <c r="J470" s="42">
        <f t="shared" si="14"/>
        <v>21628.43241</v>
      </c>
    </row>
    <row r="471" spans="1:10" ht="25.5">
      <c r="A471" s="50">
        <f t="shared" si="15"/>
        <v>461</v>
      </c>
      <c r="B471" s="52" t="s">
        <v>158</v>
      </c>
      <c r="C471" s="53" t="s">
        <v>13</v>
      </c>
      <c r="D471" s="53" t="s">
        <v>52</v>
      </c>
      <c r="E471" s="53" t="s">
        <v>365</v>
      </c>
      <c r="F471" s="53" t="s">
        <v>87</v>
      </c>
      <c r="G471" s="42">
        <v>1947758.45</v>
      </c>
      <c r="H471" s="42">
        <v>1647758.45</v>
      </c>
      <c r="I471" s="42">
        <f t="shared" si="14"/>
        <v>1947.75845</v>
      </c>
      <c r="J471" s="42">
        <f t="shared" si="14"/>
        <v>1647.75845</v>
      </c>
    </row>
    <row r="472" spans="1:10" ht="12.75">
      <c r="A472" s="50">
        <f t="shared" si="15"/>
        <v>462</v>
      </c>
      <c r="B472" s="52" t="s">
        <v>162</v>
      </c>
      <c r="C472" s="53" t="s">
        <v>13</v>
      </c>
      <c r="D472" s="53" t="s">
        <v>52</v>
      </c>
      <c r="E472" s="53" t="s">
        <v>365</v>
      </c>
      <c r="F472" s="53" t="s">
        <v>89</v>
      </c>
      <c r="G472" s="42">
        <v>304826</v>
      </c>
      <c r="H472" s="42">
        <v>304826</v>
      </c>
      <c r="I472" s="42">
        <f t="shared" si="14"/>
        <v>304.826</v>
      </c>
      <c r="J472" s="42">
        <f t="shared" si="14"/>
        <v>304.826</v>
      </c>
    </row>
    <row r="473" spans="1:10" ht="12.75">
      <c r="A473" s="50">
        <f t="shared" si="15"/>
        <v>463</v>
      </c>
      <c r="B473" s="52" t="s">
        <v>255</v>
      </c>
      <c r="C473" s="53" t="s">
        <v>13</v>
      </c>
      <c r="D473" s="53" t="s">
        <v>1</v>
      </c>
      <c r="E473" s="53" t="s">
        <v>261</v>
      </c>
      <c r="F473" s="53" t="s">
        <v>14</v>
      </c>
      <c r="G473" s="42">
        <v>2964790.08</v>
      </c>
      <c r="H473" s="42">
        <v>717402.75</v>
      </c>
      <c r="I473" s="42">
        <f t="shared" si="14"/>
        <v>2964.79008</v>
      </c>
      <c r="J473" s="42">
        <f t="shared" si="14"/>
        <v>717.40275</v>
      </c>
    </row>
    <row r="474" spans="1:10" ht="38.25">
      <c r="A474" s="50">
        <f t="shared" si="15"/>
        <v>464</v>
      </c>
      <c r="B474" s="52" t="s">
        <v>578</v>
      </c>
      <c r="C474" s="53" t="s">
        <v>13</v>
      </c>
      <c r="D474" s="53" t="s">
        <v>1</v>
      </c>
      <c r="E474" s="53" t="s">
        <v>346</v>
      </c>
      <c r="F474" s="53" t="s">
        <v>14</v>
      </c>
      <c r="G474" s="42">
        <v>2964790.08</v>
      </c>
      <c r="H474" s="42">
        <v>717402.75</v>
      </c>
      <c r="I474" s="42">
        <f t="shared" si="14"/>
        <v>2964.79008</v>
      </c>
      <c r="J474" s="42">
        <f t="shared" si="14"/>
        <v>717.40275</v>
      </c>
    </row>
    <row r="475" spans="1:10" ht="25.5">
      <c r="A475" s="50">
        <f t="shared" si="15"/>
        <v>465</v>
      </c>
      <c r="B475" s="52" t="s">
        <v>363</v>
      </c>
      <c r="C475" s="53" t="s">
        <v>13</v>
      </c>
      <c r="D475" s="53" t="s">
        <v>1</v>
      </c>
      <c r="E475" s="53" t="s">
        <v>364</v>
      </c>
      <c r="F475" s="53" t="s">
        <v>14</v>
      </c>
      <c r="G475" s="42">
        <v>2964790.08</v>
      </c>
      <c r="H475" s="42">
        <v>717402.75</v>
      </c>
      <c r="I475" s="42">
        <f t="shared" si="14"/>
        <v>2964.79008</v>
      </c>
      <c r="J475" s="42">
        <f t="shared" si="14"/>
        <v>717.40275</v>
      </c>
    </row>
    <row r="476" spans="1:10" ht="12.75">
      <c r="A476" s="50">
        <f t="shared" si="15"/>
        <v>466</v>
      </c>
      <c r="B476" s="52" t="s">
        <v>214</v>
      </c>
      <c r="C476" s="53" t="s">
        <v>13</v>
      </c>
      <c r="D476" s="53" t="s">
        <v>1</v>
      </c>
      <c r="E476" s="53" t="s">
        <v>366</v>
      </c>
      <c r="F476" s="53" t="s">
        <v>14</v>
      </c>
      <c r="G476" s="42">
        <v>2136600</v>
      </c>
      <c r="H476" s="42">
        <v>664302.75</v>
      </c>
      <c r="I476" s="42">
        <f t="shared" si="14"/>
        <v>2136.6</v>
      </c>
      <c r="J476" s="42">
        <f t="shared" si="14"/>
        <v>664.30275</v>
      </c>
    </row>
    <row r="477" spans="1:10" ht="12.75">
      <c r="A477" s="50">
        <f t="shared" si="15"/>
        <v>467</v>
      </c>
      <c r="B477" s="52" t="s">
        <v>161</v>
      </c>
      <c r="C477" s="53" t="s">
        <v>13</v>
      </c>
      <c r="D477" s="53" t="s">
        <v>1</v>
      </c>
      <c r="E477" s="53" t="s">
        <v>366</v>
      </c>
      <c r="F477" s="53" t="s">
        <v>88</v>
      </c>
      <c r="G477" s="42">
        <v>7000</v>
      </c>
      <c r="H477" s="42">
        <v>7000</v>
      </c>
      <c r="I477" s="42">
        <f t="shared" si="14"/>
        <v>7</v>
      </c>
      <c r="J477" s="42">
        <f t="shared" si="14"/>
        <v>7</v>
      </c>
    </row>
    <row r="478" spans="1:10" ht="25.5">
      <c r="A478" s="50">
        <f t="shared" si="15"/>
        <v>468</v>
      </c>
      <c r="B478" s="52" t="s">
        <v>158</v>
      </c>
      <c r="C478" s="53" t="s">
        <v>13</v>
      </c>
      <c r="D478" s="53" t="s">
        <v>1</v>
      </c>
      <c r="E478" s="53" t="s">
        <v>366</v>
      </c>
      <c r="F478" s="53" t="s">
        <v>87</v>
      </c>
      <c r="G478" s="42">
        <v>2129600</v>
      </c>
      <c r="H478" s="42">
        <v>657302.75</v>
      </c>
      <c r="I478" s="42">
        <f t="shared" si="14"/>
        <v>2129.6</v>
      </c>
      <c r="J478" s="42">
        <f t="shared" si="14"/>
        <v>657.30275</v>
      </c>
    </row>
    <row r="479" spans="1:10" ht="25.5">
      <c r="A479" s="50">
        <f t="shared" si="15"/>
        <v>469</v>
      </c>
      <c r="B479" s="52" t="s">
        <v>1236</v>
      </c>
      <c r="C479" s="53" t="s">
        <v>13</v>
      </c>
      <c r="D479" s="53" t="s">
        <v>1</v>
      </c>
      <c r="E479" s="53" t="s">
        <v>1233</v>
      </c>
      <c r="F479" s="53" t="s">
        <v>14</v>
      </c>
      <c r="G479" s="42">
        <v>95090</v>
      </c>
      <c r="H479" s="42">
        <v>0</v>
      </c>
      <c r="I479" s="42">
        <f t="shared" si="14"/>
        <v>95.09</v>
      </c>
      <c r="J479" s="42">
        <f t="shared" si="14"/>
        <v>0</v>
      </c>
    </row>
    <row r="480" spans="1:10" ht="25.5">
      <c r="A480" s="50">
        <f t="shared" si="15"/>
        <v>470</v>
      </c>
      <c r="B480" s="52" t="s">
        <v>158</v>
      </c>
      <c r="C480" s="53" t="s">
        <v>13</v>
      </c>
      <c r="D480" s="53" t="s">
        <v>1</v>
      </c>
      <c r="E480" s="53" t="s">
        <v>1233</v>
      </c>
      <c r="F480" s="53" t="s">
        <v>87</v>
      </c>
      <c r="G480" s="42">
        <v>95090</v>
      </c>
      <c r="H480" s="42">
        <v>0</v>
      </c>
      <c r="I480" s="42">
        <f t="shared" si="14"/>
        <v>95.09</v>
      </c>
      <c r="J480" s="42">
        <f t="shared" si="14"/>
        <v>0</v>
      </c>
    </row>
    <row r="481" spans="1:10" ht="25.5">
      <c r="A481" s="50">
        <f t="shared" si="15"/>
        <v>471</v>
      </c>
      <c r="B481" s="52" t="s">
        <v>595</v>
      </c>
      <c r="C481" s="53" t="s">
        <v>13</v>
      </c>
      <c r="D481" s="53" t="s">
        <v>1</v>
      </c>
      <c r="E481" s="53" t="s">
        <v>596</v>
      </c>
      <c r="F481" s="53" t="s">
        <v>14</v>
      </c>
      <c r="G481" s="42">
        <v>680000</v>
      </c>
      <c r="H481" s="42">
        <v>0</v>
      </c>
      <c r="I481" s="42">
        <f t="shared" si="14"/>
        <v>680</v>
      </c>
      <c r="J481" s="42">
        <f t="shared" si="14"/>
        <v>0</v>
      </c>
    </row>
    <row r="482" spans="1:10" ht="25.5">
      <c r="A482" s="50">
        <f t="shared" si="15"/>
        <v>472</v>
      </c>
      <c r="B482" s="52" t="s">
        <v>158</v>
      </c>
      <c r="C482" s="53" t="s">
        <v>13</v>
      </c>
      <c r="D482" s="53" t="s">
        <v>1</v>
      </c>
      <c r="E482" s="53" t="s">
        <v>596</v>
      </c>
      <c r="F482" s="53" t="s">
        <v>87</v>
      </c>
      <c r="G482" s="42">
        <v>680000</v>
      </c>
      <c r="H482" s="42">
        <v>0</v>
      </c>
      <c r="I482" s="42">
        <f t="shared" si="14"/>
        <v>680</v>
      </c>
      <c r="J482" s="42">
        <f t="shared" si="14"/>
        <v>0</v>
      </c>
    </row>
    <row r="483" spans="1:10" ht="38.25">
      <c r="A483" s="50">
        <f t="shared" si="15"/>
        <v>473</v>
      </c>
      <c r="B483" s="52" t="s">
        <v>597</v>
      </c>
      <c r="C483" s="53" t="s">
        <v>13</v>
      </c>
      <c r="D483" s="53" t="s">
        <v>1</v>
      </c>
      <c r="E483" s="53" t="s">
        <v>598</v>
      </c>
      <c r="F483" s="53" t="s">
        <v>14</v>
      </c>
      <c r="G483" s="42">
        <v>0.08</v>
      </c>
      <c r="H483" s="42">
        <v>0</v>
      </c>
      <c r="I483" s="42">
        <f t="shared" si="14"/>
        <v>8E-05</v>
      </c>
      <c r="J483" s="42">
        <f t="shared" si="14"/>
        <v>0</v>
      </c>
    </row>
    <row r="484" spans="1:10" ht="25.5">
      <c r="A484" s="50">
        <f t="shared" si="15"/>
        <v>474</v>
      </c>
      <c r="B484" s="52" t="s">
        <v>158</v>
      </c>
      <c r="C484" s="53" t="s">
        <v>13</v>
      </c>
      <c r="D484" s="53" t="s">
        <v>1</v>
      </c>
      <c r="E484" s="53" t="s">
        <v>598</v>
      </c>
      <c r="F484" s="53" t="s">
        <v>87</v>
      </c>
      <c r="G484" s="42">
        <v>0.08</v>
      </c>
      <c r="H484" s="42">
        <v>0</v>
      </c>
      <c r="I484" s="42">
        <f t="shared" si="14"/>
        <v>8E-05</v>
      </c>
      <c r="J484" s="42">
        <f t="shared" si="14"/>
        <v>0</v>
      </c>
    </row>
    <row r="485" spans="1:10" ht="38.25">
      <c r="A485" s="50">
        <f t="shared" si="15"/>
        <v>475</v>
      </c>
      <c r="B485" s="52" t="s">
        <v>599</v>
      </c>
      <c r="C485" s="53" t="s">
        <v>13</v>
      </c>
      <c r="D485" s="53" t="s">
        <v>1</v>
      </c>
      <c r="E485" s="53" t="s">
        <v>426</v>
      </c>
      <c r="F485" s="53" t="s">
        <v>14</v>
      </c>
      <c r="G485" s="42">
        <v>53100</v>
      </c>
      <c r="H485" s="42">
        <v>53100</v>
      </c>
      <c r="I485" s="42">
        <f t="shared" si="14"/>
        <v>53.1</v>
      </c>
      <c r="J485" s="42">
        <f t="shared" si="14"/>
        <v>53.1</v>
      </c>
    </row>
    <row r="486" spans="1:10" ht="25.5">
      <c r="A486" s="50">
        <f t="shared" si="15"/>
        <v>476</v>
      </c>
      <c r="B486" s="52" t="s">
        <v>158</v>
      </c>
      <c r="C486" s="53" t="s">
        <v>13</v>
      </c>
      <c r="D486" s="53" t="s">
        <v>1</v>
      </c>
      <c r="E486" s="53" t="s">
        <v>426</v>
      </c>
      <c r="F486" s="53" t="s">
        <v>87</v>
      </c>
      <c r="G486" s="42">
        <v>53100</v>
      </c>
      <c r="H486" s="42">
        <v>53100</v>
      </c>
      <c r="I486" s="42">
        <f t="shared" si="14"/>
        <v>53.1</v>
      </c>
      <c r="J486" s="42">
        <f t="shared" si="14"/>
        <v>53.1</v>
      </c>
    </row>
    <row r="487" spans="1:10" ht="12.75">
      <c r="A487" s="50">
        <f t="shared" si="15"/>
        <v>477</v>
      </c>
      <c r="B487" s="52" t="s">
        <v>718</v>
      </c>
      <c r="C487" s="53" t="s">
        <v>13</v>
      </c>
      <c r="D487" s="53" t="s">
        <v>719</v>
      </c>
      <c r="E487" s="53" t="s">
        <v>261</v>
      </c>
      <c r="F487" s="53" t="s">
        <v>14</v>
      </c>
      <c r="G487" s="42">
        <v>7746713.41</v>
      </c>
      <c r="H487" s="42">
        <v>6040113.41</v>
      </c>
      <c r="I487" s="42">
        <f t="shared" si="14"/>
        <v>7746.71341</v>
      </c>
      <c r="J487" s="42">
        <f t="shared" si="14"/>
        <v>6040.11341</v>
      </c>
    </row>
    <row r="488" spans="1:10" ht="38.25">
      <c r="A488" s="50">
        <f t="shared" si="15"/>
        <v>478</v>
      </c>
      <c r="B488" s="52" t="s">
        <v>578</v>
      </c>
      <c r="C488" s="53" t="s">
        <v>13</v>
      </c>
      <c r="D488" s="53" t="s">
        <v>719</v>
      </c>
      <c r="E488" s="53" t="s">
        <v>346</v>
      </c>
      <c r="F488" s="53" t="s">
        <v>14</v>
      </c>
      <c r="G488" s="42">
        <v>7746713.41</v>
      </c>
      <c r="H488" s="42">
        <v>6040113.41</v>
      </c>
      <c r="I488" s="42">
        <f t="shared" si="14"/>
        <v>7746.71341</v>
      </c>
      <c r="J488" s="42">
        <f t="shared" si="14"/>
        <v>6040.11341</v>
      </c>
    </row>
    <row r="489" spans="1:10" ht="12.75">
      <c r="A489" s="50">
        <f t="shared" si="15"/>
        <v>479</v>
      </c>
      <c r="B489" s="52" t="s">
        <v>201</v>
      </c>
      <c r="C489" s="53" t="s">
        <v>13</v>
      </c>
      <c r="D489" s="53" t="s">
        <v>719</v>
      </c>
      <c r="E489" s="53" t="s">
        <v>347</v>
      </c>
      <c r="F489" s="53" t="s">
        <v>14</v>
      </c>
      <c r="G489" s="42">
        <v>7746713.41</v>
      </c>
      <c r="H489" s="42">
        <v>6040113.41</v>
      </c>
      <c r="I489" s="42">
        <f aca="true" t="shared" si="16" ref="I489:J494">G489/1000</f>
        <v>7746.71341</v>
      </c>
      <c r="J489" s="42">
        <f t="shared" si="16"/>
        <v>6040.11341</v>
      </c>
    </row>
    <row r="490" spans="1:10" ht="12.75">
      <c r="A490" s="50">
        <f t="shared" si="15"/>
        <v>480</v>
      </c>
      <c r="B490" s="52" t="s">
        <v>720</v>
      </c>
      <c r="C490" s="53" t="s">
        <v>13</v>
      </c>
      <c r="D490" s="53" t="s">
        <v>719</v>
      </c>
      <c r="E490" s="53" t="s">
        <v>1216</v>
      </c>
      <c r="F490" s="53" t="s">
        <v>14</v>
      </c>
      <c r="G490" s="42">
        <v>7746713.41</v>
      </c>
      <c r="H490" s="42">
        <v>6040113.41</v>
      </c>
      <c r="I490" s="42">
        <f t="shared" si="16"/>
        <v>7746.71341</v>
      </c>
      <c r="J490" s="42">
        <f t="shared" si="16"/>
        <v>6040.11341</v>
      </c>
    </row>
    <row r="491" spans="1:10" ht="12.75">
      <c r="A491" s="50">
        <f t="shared" si="15"/>
        <v>481</v>
      </c>
      <c r="B491" s="52" t="s">
        <v>161</v>
      </c>
      <c r="C491" s="53" t="s">
        <v>13</v>
      </c>
      <c r="D491" s="53" t="s">
        <v>719</v>
      </c>
      <c r="E491" s="53" t="s">
        <v>1216</v>
      </c>
      <c r="F491" s="53" t="s">
        <v>88</v>
      </c>
      <c r="G491" s="42">
        <v>6147313.41</v>
      </c>
      <c r="H491" s="42">
        <v>6040113.41</v>
      </c>
      <c r="I491" s="42">
        <f t="shared" si="16"/>
        <v>6147.31341</v>
      </c>
      <c r="J491" s="42">
        <f t="shared" si="16"/>
        <v>6040.11341</v>
      </c>
    </row>
    <row r="492" spans="1:10" ht="25.5">
      <c r="A492" s="50">
        <f t="shared" si="15"/>
        <v>482</v>
      </c>
      <c r="B492" s="52" t="s">
        <v>158</v>
      </c>
      <c r="C492" s="53" t="s">
        <v>13</v>
      </c>
      <c r="D492" s="53" t="s">
        <v>719</v>
      </c>
      <c r="E492" s="53" t="s">
        <v>1216</v>
      </c>
      <c r="F492" s="53" t="s">
        <v>87</v>
      </c>
      <c r="G492" s="42">
        <v>1599400</v>
      </c>
      <c r="H492" s="42">
        <v>0</v>
      </c>
      <c r="I492" s="42">
        <f t="shared" si="16"/>
        <v>1599.4</v>
      </c>
      <c r="J492" s="42">
        <f t="shared" si="16"/>
        <v>0</v>
      </c>
    </row>
    <row r="493" spans="1:10" ht="25.5">
      <c r="A493" s="50">
        <f t="shared" si="15"/>
        <v>483</v>
      </c>
      <c r="B493" s="52" t="s">
        <v>721</v>
      </c>
      <c r="C493" s="53" t="s">
        <v>16</v>
      </c>
      <c r="D493" s="53" t="s">
        <v>15</v>
      </c>
      <c r="E493" s="53" t="s">
        <v>261</v>
      </c>
      <c r="F493" s="53" t="s">
        <v>14</v>
      </c>
      <c r="G493" s="42">
        <v>5152500</v>
      </c>
      <c r="H493" s="42">
        <v>5351200</v>
      </c>
      <c r="I493" s="42">
        <f t="shared" si="16"/>
        <v>5152.5</v>
      </c>
      <c r="J493" s="42">
        <f t="shared" si="16"/>
        <v>5351.2</v>
      </c>
    </row>
    <row r="494" spans="1:10" ht="12.75">
      <c r="A494" s="50">
        <f t="shared" si="15"/>
        <v>484</v>
      </c>
      <c r="B494" s="52" t="s">
        <v>228</v>
      </c>
      <c r="C494" s="53" t="s">
        <v>16</v>
      </c>
      <c r="D494" s="53" t="s">
        <v>21</v>
      </c>
      <c r="E494" s="53" t="s">
        <v>261</v>
      </c>
      <c r="F494" s="53" t="s">
        <v>14</v>
      </c>
      <c r="G494" s="42">
        <v>5152500</v>
      </c>
      <c r="H494" s="42">
        <v>5351200</v>
      </c>
      <c r="I494" s="42">
        <f t="shared" si="16"/>
        <v>5152.5</v>
      </c>
      <c r="J494" s="42">
        <f t="shared" si="16"/>
        <v>5351.2</v>
      </c>
    </row>
    <row r="495" spans="1:10" ht="38.25">
      <c r="A495" s="50">
        <f t="shared" si="15"/>
        <v>485</v>
      </c>
      <c r="B495" s="52" t="s">
        <v>256</v>
      </c>
      <c r="C495" s="53" t="s">
        <v>16</v>
      </c>
      <c r="D495" s="53" t="s">
        <v>23</v>
      </c>
      <c r="E495" s="53" t="s">
        <v>261</v>
      </c>
      <c r="F495" s="53" t="s">
        <v>14</v>
      </c>
      <c r="G495" s="42">
        <v>5152500</v>
      </c>
      <c r="H495" s="42">
        <v>5351200</v>
      </c>
      <c r="I495" s="42">
        <f aca="true" t="shared" si="17" ref="I495:I512">G495/1000</f>
        <v>5152.5</v>
      </c>
      <c r="J495" s="42">
        <f aca="true" t="shared" si="18" ref="J495:J512">H495/1000</f>
        <v>5351.2</v>
      </c>
    </row>
    <row r="496" spans="1:10" ht="38.25">
      <c r="A496" s="50">
        <f t="shared" si="15"/>
        <v>486</v>
      </c>
      <c r="B496" s="52" t="s">
        <v>475</v>
      </c>
      <c r="C496" s="53" t="s">
        <v>16</v>
      </c>
      <c r="D496" s="53" t="s">
        <v>23</v>
      </c>
      <c r="E496" s="53" t="s">
        <v>264</v>
      </c>
      <c r="F496" s="53" t="s">
        <v>14</v>
      </c>
      <c r="G496" s="42">
        <v>5152500</v>
      </c>
      <c r="H496" s="42">
        <v>5351200</v>
      </c>
      <c r="I496" s="42">
        <f t="shared" si="17"/>
        <v>5152.5</v>
      </c>
      <c r="J496" s="42">
        <f t="shared" si="18"/>
        <v>5351.2</v>
      </c>
    </row>
    <row r="497" spans="1:10" ht="25.5">
      <c r="A497" s="50">
        <f t="shared" si="15"/>
        <v>487</v>
      </c>
      <c r="B497" s="52" t="s">
        <v>157</v>
      </c>
      <c r="C497" s="53" t="s">
        <v>16</v>
      </c>
      <c r="D497" s="53" t="s">
        <v>23</v>
      </c>
      <c r="E497" s="53" t="s">
        <v>477</v>
      </c>
      <c r="F497" s="53" t="s">
        <v>14</v>
      </c>
      <c r="G497" s="42">
        <v>2576052</v>
      </c>
      <c r="H497" s="42">
        <v>2678917</v>
      </c>
      <c r="I497" s="42">
        <f t="shared" si="17"/>
        <v>2576.052</v>
      </c>
      <c r="J497" s="42">
        <f t="shared" si="18"/>
        <v>2678.917</v>
      </c>
    </row>
    <row r="498" spans="1:10" ht="25.5">
      <c r="A498" s="50">
        <f t="shared" si="15"/>
        <v>488</v>
      </c>
      <c r="B498" s="52" t="s">
        <v>156</v>
      </c>
      <c r="C498" s="53" t="s">
        <v>16</v>
      </c>
      <c r="D498" s="53" t="s">
        <v>23</v>
      </c>
      <c r="E498" s="53" t="s">
        <v>477</v>
      </c>
      <c r="F498" s="53" t="s">
        <v>86</v>
      </c>
      <c r="G498" s="42">
        <v>2572452</v>
      </c>
      <c r="H498" s="42">
        <v>2675317</v>
      </c>
      <c r="I498" s="42">
        <f t="shared" si="17"/>
        <v>2572.452</v>
      </c>
      <c r="J498" s="42">
        <f t="shared" si="18"/>
        <v>2675.317</v>
      </c>
    </row>
    <row r="499" spans="1:10" ht="25.5">
      <c r="A499" s="50">
        <f t="shared" si="15"/>
        <v>489</v>
      </c>
      <c r="B499" s="52" t="s">
        <v>158</v>
      </c>
      <c r="C499" s="53" t="s">
        <v>16</v>
      </c>
      <c r="D499" s="53" t="s">
        <v>23</v>
      </c>
      <c r="E499" s="53" t="s">
        <v>477</v>
      </c>
      <c r="F499" s="53" t="s">
        <v>87</v>
      </c>
      <c r="G499" s="42">
        <v>3600</v>
      </c>
      <c r="H499" s="42">
        <v>3600</v>
      </c>
      <c r="I499" s="42">
        <f t="shared" si="17"/>
        <v>3.6</v>
      </c>
      <c r="J499" s="42">
        <f t="shared" si="18"/>
        <v>3.6</v>
      </c>
    </row>
    <row r="500" spans="1:10" ht="25.5">
      <c r="A500" s="50">
        <f t="shared" si="15"/>
        <v>490</v>
      </c>
      <c r="B500" s="52" t="s">
        <v>215</v>
      </c>
      <c r="C500" s="53" t="s">
        <v>16</v>
      </c>
      <c r="D500" s="53" t="s">
        <v>23</v>
      </c>
      <c r="E500" s="53" t="s">
        <v>265</v>
      </c>
      <c r="F500" s="53" t="s">
        <v>14</v>
      </c>
      <c r="G500" s="42">
        <v>2396448</v>
      </c>
      <c r="H500" s="42">
        <v>2492283</v>
      </c>
      <c r="I500" s="42">
        <f t="shared" si="17"/>
        <v>2396.448</v>
      </c>
      <c r="J500" s="42">
        <f t="shared" si="18"/>
        <v>2492.283</v>
      </c>
    </row>
    <row r="501" spans="1:10" ht="25.5">
      <c r="A501" s="50">
        <f t="shared" si="15"/>
        <v>491</v>
      </c>
      <c r="B501" s="52" t="s">
        <v>156</v>
      </c>
      <c r="C501" s="53" t="s">
        <v>16</v>
      </c>
      <c r="D501" s="53" t="s">
        <v>23</v>
      </c>
      <c r="E501" s="53" t="s">
        <v>265</v>
      </c>
      <c r="F501" s="53" t="s">
        <v>86</v>
      </c>
      <c r="G501" s="42">
        <v>2396448</v>
      </c>
      <c r="H501" s="42">
        <v>2492283</v>
      </c>
      <c r="I501" s="42">
        <f t="shared" si="17"/>
        <v>2396.448</v>
      </c>
      <c r="J501" s="42">
        <f t="shared" si="18"/>
        <v>2492.283</v>
      </c>
    </row>
    <row r="502" spans="1:10" ht="25.5">
      <c r="A502" s="50">
        <f t="shared" si="15"/>
        <v>492</v>
      </c>
      <c r="B502" s="52" t="s">
        <v>227</v>
      </c>
      <c r="C502" s="53" t="s">
        <v>16</v>
      </c>
      <c r="D502" s="53" t="s">
        <v>23</v>
      </c>
      <c r="E502" s="53" t="s">
        <v>378</v>
      </c>
      <c r="F502" s="53" t="s">
        <v>14</v>
      </c>
      <c r="G502" s="42">
        <v>180000</v>
      </c>
      <c r="H502" s="42">
        <v>180000</v>
      </c>
      <c r="I502" s="42">
        <f t="shared" si="17"/>
        <v>180</v>
      </c>
      <c r="J502" s="42">
        <f t="shared" si="18"/>
        <v>180</v>
      </c>
    </row>
    <row r="503" spans="1:10" ht="25.5">
      <c r="A503" s="50">
        <f t="shared" si="15"/>
        <v>493</v>
      </c>
      <c r="B503" s="52" t="s">
        <v>156</v>
      </c>
      <c r="C503" s="53" t="s">
        <v>16</v>
      </c>
      <c r="D503" s="53" t="s">
        <v>23</v>
      </c>
      <c r="E503" s="53" t="s">
        <v>378</v>
      </c>
      <c r="F503" s="53" t="s">
        <v>86</v>
      </c>
      <c r="G503" s="42">
        <v>180000</v>
      </c>
      <c r="H503" s="42">
        <v>180000</v>
      </c>
      <c r="I503" s="42">
        <f t="shared" si="17"/>
        <v>180</v>
      </c>
      <c r="J503" s="42">
        <f t="shared" si="18"/>
        <v>180</v>
      </c>
    </row>
    <row r="504" spans="1:10" ht="25.5">
      <c r="A504" s="50">
        <f t="shared" si="15"/>
        <v>494</v>
      </c>
      <c r="B504" s="52" t="s">
        <v>722</v>
      </c>
      <c r="C504" s="53" t="s">
        <v>2</v>
      </c>
      <c r="D504" s="53" t="s">
        <v>15</v>
      </c>
      <c r="E504" s="53" t="s">
        <v>261</v>
      </c>
      <c r="F504" s="53" t="s">
        <v>14</v>
      </c>
      <c r="G504" s="42">
        <v>6768000</v>
      </c>
      <c r="H504" s="42">
        <v>7038000</v>
      </c>
      <c r="I504" s="42">
        <f t="shared" si="17"/>
        <v>6768</v>
      </c>
      <c r="J504" s="42">
        <f t="shared" si="18"/>
        <v>7038</v>
      </c>
    </row>
    <row r="505" spans="1:10" ht="12.75">
      <c r="A505" s="50">
        <f t="shared" si="15"/>
        <v>495</v>
      </c>
      <c r="B505" s="52" t="s">
        <v>228</v>
      </c>
      <c r="C505" s="53" t="s">
        <v>2</v>
      </c>
      <c r="D505" s="53" t="s">
        <v>21</v>
      </c>
      <c r="E505" s="53" t="s">
        <v>261</v>
      </c>
      <c r="F505" s="53" t="s">
        <v>14</v>
      </c>
      <c r="G505" s="42">
        <v>6768000</v>
      </c>
      <c r="H505" s="42">
        <v>7038000</v>
      </c>
      <c r="I505" s="42">
        <f t="shared" si="17"/>
        <v>6768</v>
      </c>
      <c r="J505" s="42">
        <f t="shared" si="18"/>
        <v>7038</v>
      </c>
    </row>
    <row r="506" spans="1:10" ht="38.25">
      <c r="A506" s="50">
        <f t="shared" si="15"/>
        <v>496</v>
      </c>
      <c r="B506" s="52" t="s">
        <v>231</v>
      </c>
      <c r="C506" s="53" t="s">
        <v>2</v>
      </c>
      <c r="D506" s="53" t="s">
        <v>49</v>
      </c>
      <c r="E506" s="53" t="s">
        <v>261</v>
      </c>
      <c r="F506" s="53" t="s">
        <v>14</v>
      </c>
      <c r="G506" s="42">
        <v>6768000</v>
      </c>
      <c r="H506" s="42">
        <v>7038000</v>
      </c>
      <c r="I506" s="42">
        <f t="shared" si="17"/>
        <v>6768</v>
      </c>
      <c r="J506" s="42">
        <f t="shared" si="18"/>
        <v>7038</v>
      </c>
    </row>
    <row r="507" spans="1:10" ht="38.25">
      <c r="A507" s="50">
        <f t="shared" si="15"/>
        <v>497</v>
      </c>
      <c r="B507" s="52" t="s">
        <v>475</v>
      </c>
      <c r="C507" s="53" t="s">
        <v>2</v>
      </c>
      <c r="D507" s="53" t="s">
        <v>49</v>
      </c>
      <c r="E507" s="53" t="s">
        <v>264</v>
      </c>
      <c r="F507" s="53" t="s">
        <v>14</v>
      </c>
      <c r="G507" s="42">
        <v>6768000</v>
      </c>
      <c r="H507" s="42">
        <v>7038000</v>
      </c>
      <c r="I507" s="42">
        <f t="shared" si="17"/>
        <v>6768</v>
      </c>
      <c r="J507" s="42">
        <f t="shared" si="18"/>
        <v>7038</v>
      </c>
    </row>
    <row r="508" spans="1:10" ht="25.5">
      <c r="A508" s="50">
        <f t="shared" si="15"/>
        <v>498</v>
      </c>
      <c r="B508" s="52" t="s">
        <v>157</v>
      </c>
      <c r="C508" s="53" t="s">
        <v>2</v>
      </c>
      <c r="D508" s="53" t="s">
        <v>49</v>
      </c>
      <c r="E508" s="53" t="s">
        <v>477</v>
      </c>
      <c r="F508" s="53" t="s">
        <v>14</v>
      </c>
      <c r="G508" s="42">
        <v>4371569</v>
      </c>
      <c r="H508" s="42">
        <v>4545703</v>
      </c>
      <c r="I508" s="42">
        <f t="shared" si="17"/>
        <v>4371.569</v>
      </c>
      <c r="J508" s="42">
        <f t="shared" si="18"/>
        <v>4545.703</v>
      </c>
    </row>
    <row r="509" spans="1:10" ht="25.5">
      <c r="A509" s="50">
        <f t="shared" si="15"/>
        <v>499</v>
      </c>
      <c r="B509" s="52" t="s">
        <v>156</v>
      </c>
      <c r="C509" s="53" t="s">
        <v>2</v>
      </c>
      <c r="D509" s="53" t="s">
        <v>49</v>
      </c>
      <c r="E509" s="53" t="s">
        <v>477</v>
      </c>
      <c r="F509" s="53" t="s">
        <v>86</v>
      </c>
      <c r="G509" s="42">
        <v>4371569</v>
      </c>
      <c r="H509" s="42">
        <v>4545703</v>
      </c>
      <c r="I509" s="42">
        <f t="shared" si="17"/>
        <v>4371.569</v>
      </c>
      <c r="J509" s="42">
        <f t="shared" si="18"/>
        <v>4545.703</v>
      </c>
    </row>
    <row r="510" spans="1:10" ht="25.5">
      <c r="A510" s="50">
        <f t="shared" si="15"/>
        <v>500</v>
      </c>
      <c r="B510" s="52" t="s">
        <v>600</v>
      </c>
      <c r="C510" s="53" t="s">
        <v>2</v>
      </c>
      <c r="D510" s="53" t="s">
        <v>49</v>
      </c>
      <c r="E510" s="53" t="s">
        <v>601</v>
      </c>
      <c r="F510" s="53" t="s">
        <v>14</v>
      </c>
      <c r="G510" s="42">
        <v>2396431</v>
      </c>
      <c r="H510" s="42">
        <v>2492297</v>
      </c>
      <c r="I510" s="42">
        <f t="shared" si="17"/>
        <v>2396.431</v>
      </c>
      <c r="J510" s="42">
        <f t="shared" si="18"/>
        <v>2492.297</v>
      </c>
    </row>
    <row r="511" spans="1:10" ht="25.5">
      <c r="A511" s="50">
        <f t="shared" si="15"/>
        <v>501</v>
      </c>
      <c r="B511" s="52" t="s">
        <v>156</v>
      </c>
      <c r="C511" s="53" t="s">
        <v>2</v>
      </c>
      <c r="D511" s="53" t="s">
        <v>49</v>
      </c>
      <c r="E511" s="53" t="s">
        <v>601</v>
      </c>
      <c r="F511" s="53" t="s">
        <v>86</v>
      </c>
      <c r="G511" s="42">
        <v>2396431</v>
      </c>
      <c r="H511" s="42">
        <v>2492297</v>
      </c>
      <c r="I511" s="42">
        <f t="shared" si="17"/>
        <v>2396.431</v>
      </c>
      <c r="J511" s="42">
        <f t="shared" si="18"/>
        <v>2492.297</v>
      </c>
    </row>
    <row r="512" spans="1:10" ht="12.75">
      <c r="A512" s="50">
        <f t="shared" si="15"/>
        <v>502</v>
      </c>
      <c r="B512" s="249" t="s">
        <v>407</v>
      </c>
      <c r="C512" s="250"/>
      <c r="D512" s="250"/>
      <c r="E512" s="250"/>
      <c r="F512" s="250"/>
      <c r="G512" s="55">
        <v>1626307311.36</v>
      </c>
      <c r="H512" s="55">
        <v>1508367173.64</v>
      </c>
      <c r="I512" s="42">
        <f t="shared" si="17"/>
        <v>1626307.31136</v>
      </c>
      <c r="J512" s="42">
        <f t="shared" si="18"/>
        <v>1508367.1736400002</v>
      </c>
    </row>
  </sheetData>
  <sheetProtection/>
  <mergeCells count="8">
    <mergeCell ref="B512:F512"/>
    <mergeCell ref="A7:J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tabSelected="1" zoomScalePageLayoutView="0" workbookViewId="0" topLeftCell="A19">
      <selection activeCell="H33" sqref="H33:H36"/>
    </sheetView>
  </sheetViews>
  <sheetFormatPr defaultColWidth="9.00390625" defaultRowHeight="12.75"/>
  <cols>
    <col min="1" max="1" width="9.125" style="56" customWidth="1"/>
    <col min="2" max="2" width="43.75390625" style="57" customWidth="1"/>
    <col min="3" max="3" width="13.625" style="58" customWidth="1"/>
    <col min="4" max="4" width="14.625" style="58" customWidth="1"/>
    <col min="5" max="5" width="13.25390625" style="58" customWidth="1"/>
    <col min="6" max="6" width="12.875" style="58" customWidth="1"/>
    <col min="7" max="7" width="13.25390625" style="58" customWidth="1"/>
    <col min="8" max="8" width="10.75390625" style="58" customWidth="1"/>
    <col min="9" max="16384" width="9.125" style="56" customWidth="1"/>
  </cols>
  <sheetData>
    <row r="1" spans="5:8" ht="12">
      <c r="E1" s="59"/>
      <c r="F1" s="59"/>
      <c r="H1" s="5" t="s">
        <v>878</v>
      </c>
    </row>
    <row r="2" spans="5:8" ht="12">
      <c r="E2" s="59"/>
      <c r="F2" s="59"/>
      <c r="H2" s="5" t="s">
        <v>690</v>
      </c>
    </row>
    <row r="3" spans="5:8" ht="12">
      <c r="E3" s="59"/>
      <c r="F3" s="59"/>
      <c r="H3" s="5" t="s">
        <v>688</v>
      </c>
    </row>
    <row r="4" spans="5:8" ht="12">
      <c r="E4" s="59"/>
      <c r="F4" s="59"/>
      <c r="H4" s="5" t="s">
        <v>880</v>
      </c>
    </row>
    <row r="5" spans="5:8" ht="12">
      <c r="E5" s="59"/>
      <c r="F5" s="59"/>
      <c r="H5" s="5" t="s">
        <v>689</v>
      </c>
    </row>
    <row r="6" spans="5:8" ht="12">
      <c r="E6" s="60"/>
      <c r="F6" s="60"/>
      <c r="H6" s="5"/>
    </row>
    <row r="8" spans="2:8" ht="12.75">
      <c r="B8" s="258" t="s">
        <v>839</v>
      </c>
      <c r="C8" s="259"/>
      <c r="D8" s="259"/>
      <c r="E8" s="259"/>
      <c r="F8" s="259"/>
      <c r="G8" s="259"/>
      <c r="H8" s="259"/>
    </row>
    <row r="11" spans="1:8" ht="32.25">
      <c r="A11" s="27" t="s">
        <v>840</v>
      </c>
      <c r="B11" s="62" t="s">
        <v>841</v>
      </c>
      <c r="C11" s="63" t="s">
        <v>842</v>
      </c>
      <c r="D11" s="63" t="s">
        <v>843</v>
      </c>
      <c r="E11" s="63" t="s">
        <v>844</v>
      </c>
      <c r="F11" s="63" t="s">
        <v>845</v>
      </c>
      <c r="G11" s="63" t="s">
        <v>846</v>
      </c>
      <c r="H11" s="64" t="s">
        <v>41</v>
      </c>
    </row>
    <row r="12" spans="1:8" ht="32.25">
      <c r="A12" s="65" t="s">
        <v>847</v>
      </c>
      <c r="B12" s="66" t="s">
        <v>848</v>
      </c>
      <c r="C12" s="67">
        <f aca="true" t="shared" si="0" ref="C12:H13">SUM(C13)</f>
        <v>49148.24</v>
      </c>
      <c r="D12" s="67">
        <f t="shared" si="0"/>
        <v>62148.78</v>
      </c>
      <c r="E12" s="67">
        <f t="shared" si="0"/>
        <v>107154.7</v>
      </c>
      <c r="F12" s="67">
        <f t="shared" si="0"/>
        <v>54127.1</v>
      </c>
      <c r="G12" s="67">
        <f t="shared" si="0"/>
        <v>49445.9</v>
      </c>
      <c r="H12" s="67">
        <f t="shared" si="0"/>
        <v>322024.72</v>
      </c>
    </row>
    <row r="13" spans="1:8" ht="21">
      <c r="A13" s="68" t="s">
        <v>849</v>
      </c>
      <c r="B13" s="69" t="s">
        <v>850</v>
      </c>
      <c r="C13" s="70">
        <f>SUM(C14)</f>
        <v>49148.24</v>
      </c>
      <c r="D13" s="70">
        <f t="shared" si="0"/>
        <v>62148.78</v>
      </c>
      <c r="E13" s="70">
        <f t="shared" si="0"/>
        <v>107154.7</v>
      </c>
      <c r="F13" s="70">
        <f t="shared" si="0"/>
        <v>54127.1</v>
      </c>
      <c r="G13" s="70">
        <f t="shared" si="0"/>
        <v>49445.9</v>
      </c>
      <c r="H13" s="71">
        <f>C13+D13+E13+F13+G13</f>
        <v>322024.72</v>
      </c>
    </row>
    <row r="14" spans="1:8" ht="21">
      <c r="A14" s="72" t="s">
        <v>851</v>
      </c>
      <c r="B14" s="73" t="s">
        <v>852</v>
      </c>
      <c r="C14" s="74">
        <v>49148.24</v>
      </c>
      <c r="D14" s="74">
        <v>62148.78</v>
      </c>
      <c r="E14" s="74">
        <v>107154.7</v>
      </c>
      <c r="F14" s="74">
        <v>54127.1</v>
      </c>
      <c r="G14" s="74">
        <v>49445.9</v>
      </c>
      <c r="H14" s="71">
        <f>C14+D14+E14+F14+G14</f>
        <v>322024.72</v>
      </c>
    </row>
    <row r="15" spans="1:8" ht="31.5">
      <c r="A15" s="75" t="s">
        <v>853</v>
      </c>
      <c r="B15" s="76" t="s">
        <v>854</v>
      </c>
      <c r="C15" s="77">
        <f aca="true" t="shared" si="1" ref="C15:H15">C16+C23+C21</f>
        <v>8190.803</v>
      </c>
      <c r="D15" s="77">
        <f t="shared" si="1"/>
        <v>7547.766</v>
      </c>
      <c r="E15" s="77">
        <f t="shared" si="1"/>
        <v>0</v>
      </c>
      <c r="F15" s="77">
        <f t="shared" si="1"/>
        <v>1720</v>
      </c>
      <c r="G15" s="77">
        <f t="shared" si="1"/>
        <v>2500</v>
      </c>
      <c r="H15" s="77">
        <f t="shared" si="1"/>
        <v>19958.569</v>
      </c>
    </row>
    <row r="16" spans="1:8" ht="21.75">
      <c r="A16" s="68" t="s">
        <v>855</v>
      </c>
      <c r="B16" s="78" t="s">
        <v>856</v>
      </c>
      <c r="C16" s="79">
        <f>C17+C18+C19+C20</f>
        <v>2656.69</v>
      </c>
      <c r="D16" s="79">
        <f>D17+D18+D19+D20</f>
        <v>1662.29</v>
      </c>
      <c r="E16" s="79">
        <f>E17+E18+E19+E20</f>
        <v>0</v>
      </c>
      <c r="F16" s="79">
        <f>F17+F18+F19+F20</f>
        <v>320</v>
      </c>
      <c r="G16" s="79">
        <f>G17+G18+G19+G20</f>
        <v>2500</v>
      </c>
      <c r="H16" s="71">
        <f>C16+D16+E16+F16+G16</f>
        <v>7138.98</v>
      </c>
    </row>
    <row r="17" spans="1:8" s="84" customFormat="1" ht="63.75">
      <c r="A17" s="80" t="s">
        <v>857</v>
      </c>
      <c r="B17" s="81" t="s">
        <v>858</v>
      </c>
      <c r="C17" s="82">
        <v>0</v>
      </c>
      <c r="D17" s="82">
        <v>0</v>
      </c>
      <c r="E17" s="82">
        <v>0</v>
      </c>
      <c r="F17" s="82">
        <v>0</v>
      </c>
      <c r="G17" s="82">
        <f>950+1550</f>
        <v>2500</v>
      </c>
      <c r="H17" s="83">
        <f>C17+D17+E17+F17+G17</f>
        <v>2500</v>
      </c>
    </row>
    <row r="18" spans="1:8" s="84" customFormat="1" ht="32.25">
      <c r="A18" s="80" t="s">
        <v>881</v>
      </c>
      <c r="B18" s="81" t="s">
        <v>882</v>
      </c>
      <c r="C18" s="82">
        <v>0</v>
      </c>
      <c r="D18" s="82">
        <v>1575</v>
      </c>
      <c r="E18" s="82">
        <v>0</v>
      </c>
      <c r="F18" s="82">
        <v>320</v>
      </c>
      <c r="G18" s="82">
        <v>0</v>
      </c>
      <c r="H18" s="83">
        <f>C18+D18+E18+F18+G18</f>
        <v>1895</v>
      </c>
    </row>
    <row r="19" spans="1:8" s="84" customFormat="1" ht="21.75">
      <c r="A19" s="80" t="s">
        <v>1068</v>
      </c>
      <c r="B19" s="85" t="s">
        <v>1073</v>
      </c>
      <c r="C19" s="82">
        <v>2656.69</v>
      </c>
      <c r="D19" s="82">
        <v>0</v>
      </c>
      <c r="E19" s="82">
        <v>0</v>
      </c>
      <c r="F19" s="82">
        <v>0</v>
      </c>
      <c r="G19" s="82">
        <v>0</v>
      </c>
      <c r="H19" s="83">
        <f>C19+D19+E19+F19+G19</f>
        <v>2656.69</v>
      </c>
    </row>
    <row r="20" spans="1:8" s="84" customFormat="1" ht="42.75">
      <c r="A20" s="80" t="s">
        <v>1076</v>
      </c>
      <c r="B20" s="85" t="s">
        <v>1102</v>
      </c>
      <c r="C20" s="82">
        <v>0</v>
      </c>
      <c r="D20" s="82">
        <v>87.29</v>
      </c>
      <c r="E20" s="82">
        <v>0</v>
      </c>
      <c r="F20" s="82">
        <v>0</v>
      </c>
      <c r="G20" s="82">
        <v>0</v>
      </c>
      <c r="H20" s="83">
        <f>C20+D20+E20+F20+G20</f>
        <v>87.29</v>
      </c>
    </row>
    <row r="21" spans="1:8" s="84" customFormat="1" ht="12">
      <c r="A21" s="86" t="s">
        <v>859</v>
      </c>
      <c r="B21" s="87" t="s">
        <v>860</v>
      </c>
      <c r="C21" s="88">
        <f>C22</f>
        <v>4334.113</v>
      </c>
      <c r="D21" s="88">
        <f>D22</f>
        <v>3885.476</v>
      </c>
      <c r="E21" s="88">
        <f>E22</f>
        <v>0</v>
      </c>
      <c r="F21" s="88">
        <f>F22</f>
        <v>0</v>
      </c>
      <c r="G21" s="88">
        <f>G22</f>
        <v>0</v>
      </c>
      <c r="H21" s="83">
        <f>SUM(C21:G21)</f>
        <v>8219.589</v>
      </c>
    </row>
    <row r="22" spans="1:8" s="84" customFormat="1" ht="32.25">
      <c r="A22" s="89" t="s">
        <v>861</v>
      </c>
      <c r="B22" s="81" t="s">
        <v>862</v>
      </c>
      <c r="C22" s="82">
        <f>4458.666-124.553</f>
        <v>4334.113</v>
      </c>
      <c r="D22" s="82">
        <v>3885.476</v>
      </c>
      <c r="E22" s="82"/>
      <c r="F22" s="82">
        <v>0</v>
      </c>
      <c r="G22" s="82">
        <v>0</v>
      </c>
      <c r="H22" s="83">
        <f>SUM(C22:G22)</f>
        <v>8219.589</v>
      </c>
    </row>
    <row r="23" spans="1:8" ht="12">
      <c r="A23" s="90" t="s">
        <v>863</v>
      </c>
      <c r="B23" s="78" t="s">
        <v>864</v>
      </c>
      <c r="C23" s="79">
        <f>SUM(C24:C24)</f>
        <v>1200</v>
      </c>
      <c r="D23" s="79">
        <f>SUM(D24:D24)</f>
        <v>2000</v>
      </c>
      <c r="E23" s="79">
        <f>SUM(E24:E24)</f>
        <v>0</v>
      </c>
      <c r="F23" s="79">
        <f>SUM(F24:F24)</f>
        <v>1400</v>
      </c>
      <c r="G23" s="79">
        <f>SUM(G24:G24)</f>
        <v>0</v>
      </c>
      <c r="H23" s="83">
        <f>C23+D23+E23+F23+G23</f>
        <v>4600</v>
      </c>
    </row>
    <row r="24" spans="1:8" s="92" customFormat="1" ht="53.25">
      <c r="A24" s="89" t="s">
        <v>865</v>
      </c>
      <c r="B24" s="81" t="s">
        <v>686</v>
      </c>
      <c r="C24" s="91">
        <v>1200</v>
      </c>
      <c r="D24" s="91">
        <v>2000</v>
      </c>
      <c r="E24" s="91">
        <v>0</v>
      </c>
      <c r="F24" s="91">
        <v>1400</v>
      </c>
      <c r="G24" s="91">
        <v>0</v>
      </c>
      <c r="H24" s="83">
        <f>C24+D24+E24+F24+G24</f>
        <v>4600</v>
      </c>
    </row>
    <row r="25" spans="1:8" s="92" customFormat="1" ht="42">
      <c r="A25" s="75" t="s">
        <v>885</v>
      </c>
      <c r="B25" s="76" t="s">
        <v>1078</v>
      </c>
      <c r="C25" s="77">
        <f>C26</f>
        <v>100</v>
      </c>
      <c r="D25" s="77">
        <f>D26</f>
        <v>0</v>
      </c>
      <c r="E25" s="77">
        <f>E26</f>
        <v>0</v>
      </c>
      <c r="F25" s="77">
        <f>F26</f>
        <v>0</v>
      </c>
      <c r="G25" s="77">
        <f>G26</f>
        <v>0</v>
      </c>
      <c r="H25" s="77">
        <f>H26+H37+H35</f>
        <v>100</v>
      </c>
    </row>
    <row r="26" spans="1:8" s="92" customFormat="1" ht="63.75">
      <c r="A26" s="89" t="s">
        <v>886</v>
      </c>
      <c r="B26" s="81" t="s">
        <v>1079</v>
      </c>
      <c r="C26" s="91">
        <v>100</v>
      </c>
      <c r="D26" s="91">
        <v>0</v>
      </c>
      <c r="E26" s="91">
        <v>0</v>
      </c>
      <c r="F26" s="91">
        <v>0</v>
      </c>
      <c r="G26" s="91">
        <v>0</v>
      </c>
      <c r="H26" s="83">
        <f>C26+D26+E26+F26+G26</f>
        <v>100</v>
      </c>
    </row>
    <row r="27" spans="1:8" s="97" customFormat="1" ht="42.75">
      <c r="A27" s="93" t="s">
        <v>1077</v>
      </c>
      <c r="B27" s="94" t="s">
        <v>1165</v>
      </c>
      <c r="C27" s="95">
        <f aca="true" t="shared" si="2" ref="C27:G28">C28</f>
        <v>520</v>
      </c>
      <c r="D27" s="95">
        <f t="shared" si="2"/>
        <v>0</v>
      </c>
      <c r="E27" s="95">
        <f t="shared" si="2"/>
        <v>0</v>
      </c>
      <c r="F27" s="95">
        <f t="shared" si="2"/>
        <v>0</v>
      </c>
      <c r="G27" s="95">
        <f t="shared" si="2"/>
        <v>0</v>
      </c>
      <c r="H27" s="96">
        <f>SUM(C27:G27)</f>
        <v>520</v>
      </c>
    </row>
    <row r="28" spans="1:8" s="97" customFormat="1" ht="27" customHeight="1">
      <c r="A28" s="98" t="s">
        <v>1168</v>
      </c>
      <c r="B28" s="99" t="s">
        <v>145</v>
      </c>
      <c r="C28" s="79">
        <f t="shared" si="2"/>
        <v>520</v>
      </c>
      <c r="D28" s="79">
        <f t="shared" si="2"/>
        <v>0</v>
      </c>
      <c r="E28" s="79">
        <f t="shared" si="2"/>
        <v>0</v>
      </c>
      <c r="F28" s="79">
        <f t="shared" si="2"/>
        <v>0</v>
      </c>
      <c r="G28" s="79">
        <f t="shared" si="2"/>
        <v>0</v>
      </c>
      <c r="H28" s="100">
        <f>SUM(C28:G28)</f>
        <v>520</v>
      </c>
    </row>
    <row r="29" spans="1:8" s="97" customFormat="1" ht="44.25" customHeight="1">
      <c r="A29" s="101" t="s">
        <v>1169</v>
      </c>
      <c r="B29" s="85" t="s">
        <v>1167</v>
      </c>
      <c r="C29" s="91">
        <v>520</v>
      </c>
      <c r="D29" s="91">
        <v>0</v>
      </c>
      <c r="E29" s="91">
        <v>0</v>
      </c>
      <c r="F29" s="91">
        <v>0</v>
      </c>
      <c r="G29" s="91">
        <v>0</v>
      </c>
      <c r="H29" s="100">
        <f>SUM(C29:G29)</f>
        <v>520</v>
      </c>
    </row>
    <row r="30" spans="1:8" s="102" customFormat="1" ht="12">
      <c r="A30" s="93" t="s">
        <v>1118</v>
      </c>
      <c r="B30" s="94" t="s">
        <v>884</v>
      </c>
      <c r="C30" s="95">
        <f>C31</f>
        <v>0</v>
      </c>
      <c r="D30" s="95">
        <f>D31</f>
        <v>1703.89</v>
      </c>
      <c r="E30" s="95">
        <f>E31</f>
        <v>0</v>
      </c>
      <c r="F30" s="95">
        <f>F31</f>
        <v>0</v>
      </c>
      <c r="G30" s="95">
        <f>G31</f>
        <v>0</v>
      </c>
      <c r="H30" s="96">
        <f>C30+D30+E30+F30+G30</f>
        <v>1703.89</v>
      </c>
    </row>
    <row r="31" spans="1:8" s="92" customFormat="1" ht="12">
      <c r="A31" s="89" t="s">
        <v>1166</v>
      </c>
      <c r="B31" s="81" t="s">
        <v>883</v>
      </c>
      <c r="C31" s="82">
        <v>0</v>
      </c>
      <c r="D31" s="82">
        <v>1703.89</v>
      </c>
      <c r="E31" s="82">
        <v>0</v>
      </c>
      <c r="F31" s="82">
        <v>0</v>
      </c>
      <c r="G31" s="82"/>
      <c r="H31" s="83">
        <f>C31+D31+E31+F31+G31</f>
        <v>1703.89</v>
      </c>
    </row>
    <row r="32" spans="1:8" ht="12">
      <c r="A32" s="103">
        <v>5</v>
      </c>
      <c r="B32" s="104" t="s">
        <v>866</v>
      </c>
      <c r="C32" s="105">
        <f>C15+C12+C30+C25+C27</f>
        <v>57959.043</v>
      </c>
      <c r="D32" s="105">
        <f>D15+D12+D30+D25+D27</f>
        <v>71400.436</v>
      </c>
      <c r="E32" s="105">
        <f>E15+E12+E30+E25+E27</f>
        <v>107154.7</v>
      </c>
      <c r="F32" s="105">
        <f>F15+F12+F30+F25+F27</f>
        <v>55847.1</v>
      </c>
      <c r="G32" s="105">
        <f>G15+G12+G30+G25+G27</f>
        <v>51945.9</v>
      </c>
      <c r="H32" s="105">
        <f>H15+H12+H30+H25+H27</f>
        <v>344307.179</v>
      </c>
    </row>
    <row r="34" ht="12">
      <c r="H34" s="106"/>
    </row>
    <row r="35" ht="12">
      <c r="H35" s="106"/>
    </row>
    <row r="38" ht="12">
      <c r="H38" s="106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44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5.75390625" style="57" customWidth="1"/>
    <col min="2" max="2" width="49.875" style="58" customWidth="1"/>
    <col min="3" max="3" width="23.75390625" style="57" customWidth="1"/>
    <col min="4" max="4" width="13.75390625" style="106" customWidth="1"/>
    <col min="5" max="16384" width="9.125" style="58" customWidth="1"/>
  </cols>
  <sheetData>
    <row r="1" ht="10.5">
      <c r="D1" s="107" t="s">
        <v>879</v>
      </c>
    </row>
    <row r="2" ht="10.5">
      <c r="D2" s="5" t="s">
        <v>690</v>
      </c>
    </row>
    <row r="3" ht="10.5">
      <c r="D3" s="5" t="s">
        <v>688</v>
      </c>
    </row>
    <row r="4" ht="10.5">
      <c r="D4" s="5" t="s">
        <v>880</v>
      </c>
    </row>
    <row r="5" ht="10.5">
      <c r="D5" s="5" t="s">
        <v>689</v>
      </c>
    </row>
    <row r="6" ht="10.5">
      <c r="D6" s="5"/>
    </row>
    <row r="7" ht="10.5">
      <c r="D7" s="108"/>
    </row>
    <row r="8" spans="1:4" ht="10.5">
      <c r="A8" s="258" t="s">
        <v>693</v>
      </c>
      <c r="B8" s="258"/>
      <c r="C8" s="258"/>
      <c r="D8" s="258"/>
    </row>
    <row r="10" spans="1:4" ht="12.75" customHeight="1">
      <c r="A10" s="260" t="s">
        <v>45</v>
      </c>
      <c r="B10" s="260" t="s">
        <v>260</v>
      </c>
      <c r="C10" s="260" t="s">
        <v>20</v>
      </c>
      <c r="D10" s="262" t="s">
        <v>41</v>
      </c>
    </row>
    <row r="11" spans="1:4" ht="24" customHeight="1">
      <c r="A11" s="261"/>
      <c r="B11" s="261"/>
      <c r="C11" s="261"/>
      <c r="D11" s="263"/>
    </row>
    <row r="12" spans="1:4" s="110" customFormat="1" ht="10.5">
      <c r="A12" s="109">
        <v>1</v>
      </c>
      <c r="B12" s="109">
        <v>2</v>
      </c>
      <c r="C12" s="109">
        <v>3</v>
      </c>
      <c r="D12" s="109">
        <v>4</v>
      </c>
    </row>
    <row r="13" spans="1:4" s="110" customFormat="1" ht="21">
      <c r="A13" s="109">
        <v>1</v>
      </c>
      <c r="B13" s="111" t="s">
        <v>759</v>
      </c>
      <c r="C13" s="112" t="s">
        <v>760</v>
      </c>
      <c r="D13" s="113">
        <f>D14+D16</f>
        <v>-15000</v>
      </c>
    </row>
    <row r="14" spans="1:4" ht="21">
      <c r="A14" s="28">
        <f>A13+1</f>
        <v>2</v>
      </c>
      <c r="B14" s="51" t="s">
        <v>694</v>
      </c>
      <c r="C14" s="49" t="s">
        <v>758</v>
      </c>
      <c r="D14" s="114">
        <f>D15</f>
        <v>0</v>
      </c>
    </row>
    <row r="15" spans="1:4" ht="31.5">
      <c r="A15" s="28">
        <f aca="true" t="shared" si="0" ref="A15:A38">A14+1</f>
        <v>3</v>
      </c>
      <c r="B15" s="115" t="s">
        <v>761</v>
      </c>
      <c r="C15" s="116" t="s">
        <v>695</v>
      </c>
      <c r="D15" s="114">
        <v>0</v>
      </c>
    </row>
    <row r="16" spans="1:4" ht="31.5">
      <c r="A16" s="28">
        <f t="shared" si="0"/>
        <v>4</v>
      </c>
      <c r="B16" s="115" t="s">
        <v>696</v>
      </c>
      <c r="C16" s="116" t="s">
        <v>697</v>
      </c>
      <c r="D16" s="114">
        <f>D17</f>
        <v>-15000</v>
      </c>
    </row>
    <row r="17" spans="1:4" ht="31.5">
      <c r="A17" s="28">
        <f t="shared" si="0"/>
        <v>5</v>
      </c>
      <c r="B17" s="115" t="s">
        <v>762</v>
      </c>
      <c r="C17" s="116" t="s">
        <v>763</v>
      </c>
      <c r="D17" s="114">
        <v>-15000</v>
      </c>
    </row>
    <row r="18" spans="1:256" ht="21">
      <c r="A18" s="117">
        <f t="shared" si="0"/>
        <v>6</v>
      </c>
      <c r="B18" s="118" t="s">
        <v>257</v>
      </c>
      <c r="C18" s="119" t="s">
        <v>42</v>
      </c>
      <c r="D18" s="120">
        <f>D19+D26</f>
        <v>15000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4" ht="21">
      <c r="A19" s="28">
        <f t="shared" si="0"/>
        <v>7</v>
      </c>
      <c r="B19" s="121" t="s">
        <v>764</v>
      </c>
      <c r="C19" s="122" t="s">
        <v>765</v>
      </c>
      <c r="D19" s="114">
        <f>D20</f>
        <v>-1801893.04</v>
      </c>
    </row>
    <row r="20" spans="1:4" ht="21">
      <c r="A20" s="28">
        <f t="shared" si="0"/>
        <v>8</v>
      </c>
      <c r="B20" s="121" t="s">
        <v>766</v>
      </c>
      <c r="C20" s="122" t="s">
        <v>767</v>
      </c>
      <c r="D20" s="114">
        <f>D21</f>
        <v>-1801893.04</v>
      </c>
    </row>
    <row r="21" spans="1:5" ht="21">
      <c r="A21" s="28">
        <f t="shared" si="0"/>
        <v>9</v>
      </c>
      <c r="B21" s="123" t="s">
        <v>768</v>
      </c>
      <c r="C21" s="122" t="s">
        <v>769</v>
      </c>
      <c r="D21" s="114">
        <f>D22</f>
        <v>-1801893.04</v>
      </c>
      <c r="E21" s="106"/>
    </row>
    <row r="22" spans="1:4" ht="21">
      <c r="A22" s="28">
        <f t="shared" si="0"/>
        <v>10</v>
      </c>
      <c r="B22" s="124" t="s">
        <v>770</v>
      </c>
      <c r="C22" s="122" t="s">
        <v>771</v>
      </c>
      <c r="D22" s="114">
        <f>-(2!D119)</f>
        <v>-1801893.04</v>
      </c>
    </row>
    <row r="23" spans="1:4" ht="21">
      <c r="A23" s="28">
        <f t="shared" si="0"/>
        <v>11</v>
      </c>
      <c r="B23" s="124" t="s">
        <v>757</v>
      </c>
      <c r="C23" s="122" t="s">
        <v>772</v>
      </c>
      <c r="D23" s="114">
        <f>D24</f>
        <v>1816893.04</v>
      </c>
    </row>
    <row r="24" spans="1:4" ht="21">
      <c r="A24" s="28">
        <f t="shared" si="0"/>
        <v>12</v>
      </c>
      <c r="B24" s="124" t="s">
        <v>773</v>
      </c>
      <c r="C24" s="122" t="s">
        <v>774</v>
      </c>
      <c r="D24" s="114">
        <f>D25</f>
        <v>1816893.04</v>
      </c>
    </row>
    <row r="25" spans="1:4" ht="21">
      <c r="A25" s="28">
        <f t="shared" si="0"/>
        <v>13</v>
      </c>
      <c r="B25" s="124" t="s">
        <v>775</v>
      </c>
      <c r="C25" s="122" t="s">
        <v>776</v>
      </c>
      <c r="D25" s="114">
        <f>D26</f>
        <v>1816893.04</v>
      </c>
    </row>
    <row r="26" spans="1:4" ht="21">
      <c r="A26" s="28">
        <f t="shared" si="0"/>
        <v>14</v>
      </c>
      <c r="B26" s="124" t="s">
        <v>777</v>
      </c>
      <c r="C26" s="122" t="s">
        <v>778</v>
      </c>
      <c r="D26" s="114">
        <f>4!G557+15000</f>
        <v>1816893.04</v>
      </c>
    </row>
    <row r="27" spans="1:256" ht="21">
      <c r="A27" s="117">
        <f t="shared" si="0"/>
        <v>15</v>
      </c>
      <c r="B27" s="118" t="s">
        <v>18</v>
      </c>
      <c r="C27" s="119" t="s">
        <v>19</v>
      </c>
      <c r="D27" s="120">
        <f>D28+D30+D33+D36</f>
        <v>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4" ht="21">
      <c r="A28" s="28">
        <f t="shared" si="0"/>
        <v>16</v>
      </c>
      <c r="B28" s="125" t="s">
        <v>779</v>
      </c>
      <c r="C28" s="122" t="s">
        <v>780</v>
      </c>
      <c r="D28" s="114">
        <f>D29</f>
        <v>0</v>
      </c>
    </row>
    <row r="29" spans="1:4" ht="21">
      <c r="A29" s="28">
        <f t="shared" si="0"/>
        <v>17</v>
      </c>
      <c r="B29" s="125" t="s">
        <v>781</v>
      </c>
      <c r="C29" s="122" t="s">
        <v>782</v>
      </c>
      <c r="D29" s="114">
        <v>0</v>
      </c>
    </row>
    <row r="30" spans="1:256" s="110" customFormat="1" ht="21">
      <c r="A30" s="28">
        <f t="shared" si="0"/>
        <v>18</v>
      </c>
      <c r="B30" s="125" t="s">
        <v>783</v>
      </c>
      <c r="C30" s="122" t="s">
        <v>784</v>
      </c>
      <c r="D30" s="114">
        <f>D31</f>
        <v>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4" ht="63">
      <c r="A31" s="28">
        <f t="shared" si="0"/>
        <v>19</v>
      </c>
      <c r="B31" s="125" t="s">
        <v>785</v>
      </c>
      <c r="C31" s="122" t="s">
        <v>786</v>
      </c>
      <c r="D31" s="114">
        <f>D32</f>
        <v>0</v>
      </c>
    </row>
    <row r="32" spans="1:256" s="110" customFormat="1" ht="52.5">
      <c r="A32" s="28">
        <f t="shared" si="0"/>
        <v>20</v>
      </c>
      <c r="B32" s="125" t="s">
        <v>787</v>
      </c>
      <c r="C32" s="122" t="s">
        <v>788</v>
      </c>
      <c r="D32" s="114">
        <v>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110" customFormat="1" ht="21">
      <c r="A33" s="28">
        <f t="shared" si="0"/>
        <v>21</v>
      </c>
      <c r="B33" s="125" t="s">
        <v>789</v>
      </c>
      <c r="C33" s="122" t="s">
        <v>790</v>
      </c>
      <c r="D33" s="114">
        <f>D34</f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4" ht="21">
      <c r="A34" s="28">
        <f t="shared" si="0"/>
        <v>22</v>
      </c>
      <c r="B34" s="125" t="s">
        <v>791</v>
      </c>
      <c r="C34" s="122" t="s">
        <v>792</v>
      </c>
      <c r="D34" s="114">
        <f>D35</f>
        <v>0</v>
      </c>
    </row>
    <row r="35" spans="1:4" ht="31.5">
      <c r="A35" s="28">
        <f t="shared" si="0"/>
        <v>23</v>
      </c>
      <c r="B35" s="125" t="s">
        <v>793</v>
      </c>
      <c r="C35" s="122" t="s">
        <v>794</v>
      </c>
      <c r="D35" s="114">
        <v>0</v>
      </c>
    </row>
    <row r="36" spans="1:256" ht="21">
      <c r="A36" s="28">
        <f t="shared" si="0"/>
        <v>24</v>
      </c>
      <c r="B36" s="125" t="s">
        <v>258</v>
      </c>
      <c r="C36" s="122" t="s">
        <v>795</v>
      </c>
      <c r="D36" s="114">
        <f>D37</f>
        <v>0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 ht="52.5">
      <c r="A37" s="28">
        <f t="shared" si="0"/>
        <v>25</v>
      </c>
      <c r="B37" s="125" t="s">
        <v>796</v>
      </c>
      <c r="C37" s="122" t="s">
        <v>797</v>
      </c>
      <c r="D37" s="114">
        <f>D38</f>
        <v>0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1:256" ht="105">
      <c r="A38" s="28">
        <f t="shared" si="0"/>
        <v>26</v>
      </c>
      <c r="B38" s="125" t="s">
        <v>798</v>
      </c>
      <c r="C38" s="122" t="s">
        <v>799</v>
      </c>
      <c r="D38" s="114">
        <v>0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spans="1:4" ht="21">
      <c r="A39" s="50">
        <f>A38+1</f>
        <v>27</v>
      </c>
      <c r="B39" s="126" t="s">
        <v>259</v>
      </c>
      <c r="C39" s="127"/>
      <c r="D39" s="120">
        <f>D18+D13+D27</f>
        <v>0</v>
      </c>
    </row>
    <row r="40" ht="10.5">
      <c r="A40" s="58"/>
    </row>
    <row r="41" ht="10.5">
      <c r="A41" s="58"/>
    </row>
    <row r="42" ht="10.5">
      <c r="A42" s="58"/>
    </row>
    <row r="43" ht="10.5">
      <c r="A43" s="58"/>
    </row>
    <row r="44" ht="10.5">
      <c r="A44" s="58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34">
      <selection activeCell="A34" sqref="A1:IV16384"/>
    </sheetView>
  </sheetViews>
  <sheetFormatPr defaultColWidth="9.00390625" defaultRowHeight="12.75"/>
  <cols>
    <col min="1" max="1" width="5.75390625" style="6" customWidth="1"/>
    <col min="2" max="2" width="49.75390625" style="6" customWidth="1"/>
    <col min="3" max="3" width="23.75390625" style="6" customWidth="1"/>
    <col min="4" max="5" width="13.75390625" style="6" customWidth="1"/>
    <col min="6" max="16384" width="9.125" style="6" customWidth="1"/>
  </cols>
  <sheetData>
    <row r="1" spans="1:5" ht="12.75">
      <c r="A1" s="128"/>
      <c r="B1" s="128"/>
      <c r="C1" s="128"/>
      <c r="D1" s="128"/>
      <c r="E1" s="129" t="s">
        <v>1201</v>
      </c>
    </row>
    <row r="2" spans="1:5" ht="12.75">
      <c r="A2" s="128"/>
      <c r="B2" s="130"/>
      <c r="C2" s="57"/>
      <c r="D2" s="57"/>
      <c r="E2" s="5" t="s">
        <v>690</v>
      </c>
    </row>
    <row r="3" spans="1:5" ht="12.75">
      <c r="A3" s="128"/>
      <c r="B3" s="130"/>
      <c r="C3" s="57"/>
      <c r="D3" s="57"/>
      <c r="E3" s="5" t="s">
        <v>688</v>
      </c>
    </row>
    <row r="4" spans="1:5" ht="12.75">
      <c r="A4" s="128"/>
      <c r="B4" s="269" t="s">
        <v>880</v>
      </c>
      <c r="C4" s="270"/>
      <c r="D4" s="270"/>
      <c r="E4" s="270"/>
    </row>
    <row r="5" spans="1:5" ht="12.75">
      <c r="A5" s="128"/>
      <c r="B5" s="130"/>
      <c r="C5" s="57"/>
      <c r="D5" s="57"/>
      <c r="E5" s="5" t="s">
        <v>689</v>
      </c>
    </row>
    <row r="6" spans="1:5" ht="12.75">
      <c r="A6" s="128"/>
      <c r="B6" s="128"/>
      <c r="C6" s="128"/>
      <c r="D6" s="128"/>
      <c r="E6" s="129"/>
    </row>
    <row r="7" spans="1:5" ht="12.75">
      <c r="A7" s="128"/>
      <c r="B7" s="128"/>
      <c r="C7" s="128"/>
      <c r="D7" s="128"/>
      <c r="E7" s="131"/>
    </row>
    <row r="8" spans="1:5" ht="12.75">
      <c r="A8" s="264" t="s">
        <v>1202</v>
      </c>
      <c r="B8" s="265"/>
      <c r="C8" s="265"/>
      <c r="D8" s="265"/>
      <c r="E8" s="265"/>
    </row>
    <row r="10" spans="1:5" ht="18.75" customHeight="1">
      <c r="A10" s="266" t="s">
        <v>45</v>
      </c>
      <c r="B10" s="266" t="s">
        <v>260</v>
      </c>
      <c r="C10" s="266" t="s">
        <v>20</v>
      </c>
      <c r="D10" s="267" t="s">
        <v>41</v>
      </c>
      <c r="E10" s="268"/>
    </row>
    <row r="11" spans="1:5" ht="26.25" customHeight="1">
      <c r="A11" s="266"/>
      <c r="B11" s="266"/>
      <c r="C11" s="266"/>
      <c r="D11" s="132" t="s">
        <v>1175</v>
      </c>
      <c r="E11" s="132" t="s">
        <v>1176</v>
      </c>
    </row>
    <row r="12" spans="1:5" ht="12.75">
      <c r="A12" s="133">
        <v>1</v>
      </c>
      <c r="B12" s="133">
        <v>2</v>
      </c>
      <c r="C12" s="133">
        <v>3</v>
      </c>
      <c r="D12" s="133">
        <v>4</v>
      </c>
      <c r="E12" s="133">
        <v>5</v>
      </c>
    </row>
    <row r="13" spans="1:5" ht="21.75">
      <c r="A13" s="133">
        <v>1</v>
      </c>
      <c r="B13" s="134" t="s">
        <v>759</v>
      </c>
      <c r="C13" s="135" t="s">
        <v>760</v>
      </c>
      <c r="D13" s="136">
        <f>D15+D17</f>
        <v>0</v>
      </c>
      <c r="E13" s="136">
        <f>E15+E17</f>
        <v>0</v>
      </c>
    </row>
    <row r="14" spans="1:5" ht="21">
      <c r="A14" s="137">
        <v>2</v>
      </c>
      <c r="B14" s="138" t="s">
        <v>694</v>
      </c>
      <c r="C14" s="49" t="s">
        <v>758</v>
      </c>
      <c r="D14" s="139">
        <v>0</v>
      </c>
      <c r="E14" s="139">
        <v>0</v>
      </c>
    </row>
    <row r="15" spans="1:5" ht="31.5">
      <c r="A15" s="137">
        <v>3</v>
      </c>
      <c r="B15" s="140" t="s">
        <v>761</v>
      </c>
      <c r="C15" s="141" t="s">
        <v>695</v>
      </c>
      <c r="D15" s="142">
        <v>0</v>
      </c>
      <c r="E15" s="142">
        <v>0</v>
      </c>
    </row>
    <row r="16" spans="1:5" ht="31.5">
      <c r="A16" s="137">
        <v>4</v>
      </c>
      <c r="B16" s="140" t="s">
        <v>696</v>
      </c>
      <c r="C16" s="141" t="s">
        <v>697</v>
      </c>
      <c r="D16" s="139">
        <f>D17</f>
        <v>0</v>
      </c>
      <c r="E16" s="139">
        <v>0</v>
      </c>
    </row>
    <row r="17" spans="1:5" ht="31.5">
      <c r="A17" s="137">
        <v>5</v>
      </c>
      <c r="B17" s="140" t="s">
        <v>762</v>
      </c>
      <c r="C17" s="141" t="s">
        <v>763</v>
      </c>
      <c r="D17" s="142">
        <v>0</v>
      </c>
      <c r="E17" s="142">
        <v>0</v>
      </c>
    </row>
    <row r="18" spans="1:5" ht="21">
      <c r="A18" s="143">
        <v>6</v>
      </c>
      <c r="B18" s="144" t="s">
        <v>257</v>
      </c>
      <c r="C18" s="145" t="s">
        <v>42</v>
      </c>
      <c r="D18" s="146">
        <f>D22+D26</f>
        <v>12005.879999999888</v>
      </c>
      <c r="E18" s="146">
        <f>E22+E26</f>
        <v>18390.09131999989</v>
      </c>
    </row>
    <row r="19" spans="1:5" ht="21.75">
      <c r="A19" s="137">
        <v>7</v>
      </c>
      <c r="B19" s="147" t="s">
        <v>764</v>
      </c>
      <c r="C19" s="148" t="s">
        <v>765</v>
      </c>
      <c r="D19" s="139">
        <f>D20</f>
        <v>-1653552.6</v>
      </c>
      <c r="E19" s="139">
        <f>E20</f>
        <v>-1566069.1</v>
      </c>
    </row>
    <row r="20" spans="1:5" ht="21.75">
      <c r="A20" s="137">
        <v>8</v>
      </c>
      <c r="B20" s="147" t="s">
        <v>766</v>
      </c>
      <c r="C20" s="148" t="s">
        <v>767</v>
      </c>
      <c r="D20" s="139">
        <f>D21</f>
        <v>-1653552.6</v>
      </c>
      <c r="E20" s="139">
        <f>E21</f>
        <v>-1566069.1</v>
      </c>
    </row>
    <row r="21" spans="1:5" ht="21.75">
      <c r="A21" s="137">
        <v>9</v>
      </c>
      <c r="B21" s="149" t="s">
        <v>768</v>
      </c>
      <c r="C21" s="148" t="s">
        <v>769</v>
      </c>
      <c r="D21" s="139">
        <f>D22</f>
        <v>-1653552.6</v>
      </c>
      <c r="E21" s="139">
        <v>-1566069.1</v>
      </c>
    </row>
    <row r="22" spans="1:5" ht="21.75">
      <c r="A22" s="137">
        <v>10</v>
      </c>
      <c r="B22" s="150" t="s">
        <v>770</v>
      </c>
      <c r="C22" s="148" t="s">
        <v>771</v>
      </c>
      <c r="D22" s="142">
        <v>-1653552.6</v>
      </c>
      <c r="E22" s="142">
        <v>-1566069.1</v>
      </c>
    </row>
    <row r="23" spans="1:5" ht="21.75">
      <c r="A23" s="137">
        <v>11</v>
      </c>
      <c r="B23" s="150" t="s">
        <v>757</v>
      </c>
      <c r="C23" s="148" t="s">
        <v>772</v>
      </c>
      <c r="D23" s="139">
        <f aca="true" t="shared" si="0" ref="D23:E25">D24</f>
        <v>1665558.48</v>
      </c>
      <c r="E23" s="139">
        <f t="shared" si="0"/>
        <v>1584459.19132</v>
      </c>
    </row>
    <row r="24" spans="1:5" ht="21.75">
      <c r="A24" s="137">
        <v>12</v>
      </c>
      <c r="B24" s="150" t="s">
        <v>773</v>
      </c>
      <c r="C24" s="148" t="s">
        <v>774</v>
      </c>
      <c r="D24" s="139">
        <f t="shared" si="0"/>
        <v>1665558.48</v>
      </c>
      <c r="E24" s="139">
        <f t="shared" si="0"/>
        <v>1584459.19132</v>
      </c>
    </row>
    <row r="25" spans="1:5" ht="21.75">
      <c r="A25" s="137">
        <v>13</v>
      </c>
      <c r="B25" s="150" t="s">
        <v>775</v>
      </c>
      <c r="C25" s="148" t="s">
        <v>776</v>
      </c>
      <c r="D25" s="139">
        <f t="shared" si="0"/>
        <v>1665558.48</v>
      </c>
      <c r="E25" s="139">
        <f t="shared" si="0"/>
        <v>1584459.19132</v>
      </c>
    </row>
    <row r="26" spans="1:5" ht="21.75">
      <c r="A26" s="137">
        <v>14</v>
      </c>
      <c r="B26" s="150" t="s">
        <v>777</v>
      </c>
      <c r="C26" s="148" t="s">
        <v>778</v>
      </c>
      <c r="D26" s="142">
        <v>1665558.48</v>
      </c>
      <c r="E26" s="142">
        <v>1584459.19132</v>
      </c>
    </row>
    <row r="27" spans="1:5" ht="21">
      <c r="A27" s="143">
        <v>15</v>
      </c>
      <c r="B27" s="144" t="s">
        <v>18</v>
      </c>
      <c r="C27" s="145" t="s">
        <v>19</v>
      </c>
      <c r="D27" s="120">
        <f>D28+D30+D33+D36</f>
        <v>0</v>
      </c>
      <c r="E27" s="120">
        <f>E28+E30+E33+E36</f>
        <v>0</v>
      </c>
    </row>
    <row r="28" spans="1:5" ht="21.75">
      <c r="A28" s="137">
        <v>16</v>
      </c>
      <c r="B28" s="151" t="s">
        <v>779</v>
      </c>
      <c r="C28" s="148" t="s">
        <v>780</v>
      </c>
      <c r="D28" s="114">
        <f>D29</f>
        <v>0</v>
      </c>
      <c r="E28" s="114">
        <f>E29</f>
        <v>0</v>
      </c>
    </row>
    <row r="29" spans="1:5" ht="21.75">
      <c r="A29" s="137">
        <v>17</v>
      </c>
      <c r="B29" s="151" t="s">
        <v>781</v>
      </c>
      <c r="C29" s="148" t="s">
        <v>782</v>
      </c>
      <c r="D29" s="114">
        <v>0</v>
      </c>
      <c r="E29" s="114">
        <v>0</v>
      </c>
    </row>
    <row r="30" spans="1:5" ht="21.75">
      <c r="A30" s="137">
        <v>18</v>
      </c>
      <c r="B30" s="151" t="s">
        <v>783</v>
      </c>
      <c r="C30" s="148" t="s">
        <v>784</v>
      </c>
      <c r="D30" s="114">
        <f>D31</f>
        <v>0</v>
      </c>
      <c r="E30" s="114">
        <f>E31</f>
        <v>0</v>
      </c>
    </row>
    <row r="31" spans="1:5" ht="63">
      <c r="A31" s="137">
        <v>19</v>
      </c>
      <c r="B31" s="151" t="s">
        <v>785</v>
      </c>
      <c r="C31" s="148" t="s">
        <v>786</v>
      </c>
      <c r="D31" s="114">
        <f>D32</f>
        <v>0</v>
      </c>
      <c r="E31" s="114">
        <f>E32</f>
        <v>0</v>
      </c>
    </row>
    <row r="32" spans="1:5" ht="52.5">
      <c r="A32" s="137">
        <v>20</v>
      </c>
      <c r="B32" s="151" t="s">
        <v>787</v>
      </c>
      <c r="C32" s="148" t="s">
        <v>788</v>
      </c>
      <c r="D32" s="114">
        <v>0</v>
      </c>
      <c r="E32" s="114">
        <v>0</v>
      </c>
    </row>
    <row r="33" spans="1:5" ht="21.75">
      <c r="A33" s="137">
        <v>21</v>
      </c>
      <c r="B33" s="151" t="s">
        <v>789</v>
      </c>
      <c r="C33" s="148" t="s">
        <v>790</v>
      </c>
      <c r="D33" s="114">
        <f>D34</f>
        <v>0</v>
      </c>
      <c r="E33" s="114">
        <f>E34</f>
        <v>0</v>
      </c>
    </row>
    <row r="34" spans="1:5" ht="21.75">
      <c r="A34" s="137">
        <v>22</v>
      </c>
      <c r="B34" s="151" t="s">
        <v>791</v>
      </c>
      <c r="C34" s="148" t="s">
        <v>792</v>
      </c>
      <c r="D34" s="114">
        <f>D35</f>
        <v>0</v>
      </c>
      <c r="E34" s="114">
        <f>E35</f>
        <v>0</v>
      </c>
    </row>
    <row r="35" spans="1:5" ht="31.5">
      <c r="A35" s="137">
        <v>23</v>
      </c>
      <c r="B35" s="151" t="s">
        <v>793</v>
      </c>
      <c r="C35" s="148" t="s">
        <v>794</v>
      </c>
      <c r="D35" s="114">
        <v>0</v>
      </c>
      <c r="E35" s="114">
        <v>0</v>
      </c>
    </row>
    <row r="36" spans="1:5" ht="21.75">
      <c r="A36" s="137">
        <v>24</v>
      </c>
      <c r="B36" s="151" t="s">
        <v>258</v>
      </c>
      <c r="C36" s="148" t="s">
        <v>795</v>
      </c>
      <c r="D36" s="114">
        <f>D37</f>
        <v>0</v>
      </c>
      <c r="E36" s="114">
        <f>E37</f>
        <v>0</v>
      </c>
    </row>
    <row r="37" spans="1:5" ht="52.5">
      <c r="A37" s="137">
        <v>25</v>
      </c>
      <c r="B37" s="151" t="s">
        <v>796</v>
      </c>
      <c r="C37" s="148" t="s">
        <v>797</v>
      </c>
      <c r="D37" s="114">
        <f>D38</f>
        <v>0</v>
      </c>
      <c r="E37" s="114">
        <f>E38</f>
        <v>0</v>
      </c>
    </row>
    <row r="38" spans="1:5" ht="105">
      <c r="A38" s="137">
        <v>26</v>
      </c>
      <c r="B38" s="151" t="s">
        <v>798</v>
      </c>
      <c r="C38" s="148" t="s">
        <v>799</v>
      </c>
      <c r="D38" s="114">
        <v>0</v>
      </c>
      <c r="E38" s="114">
        <v>0</v>
      </c>
    </row>
    <row r="39" spans="1:5" ht="21">
      <c r="A39" s="152">
        <v>27</v>
      </c>
      <c r="B39" s="153" t="s">
        <v>259</v>
      </c>
      <c r="C39" s="154"/>
      <c r="D39" s="155">
        <f>D18+D13+D27</f>
        <v>12005.879999999888</v>
      </c>
      <c r="E39" s="155">
        <f>E18+E13+E27</f>
        <v>18390.09131999989</v>
      </c>
    </row>
    <row r="40" spans="1:5" ht="14.25">
      <c r="A40" s="156"/>
      <c r="B40" s="156"/>
      <c r="C40" s="157"/>
      <c r="D40" s="158"/>
      <c r="E40" s="159"/>
    </row>
    <row r="41" spans="1:5" ht="14.25">
      <c r="A41" s="156"/>
      <c r="B41" s="156"/>
      <c r="C41" s="157"/>
      <c r="D41" s="158"/>
      <c r="E41" s="159"/>
    </row>
    <row r="42" spans="1:5" ht="14.25">
      <c r="A42" s="156"/>
      <c r="B42" s="156"/>
      <c r="C42" s="157"/>
      <c r="D42" s="158"/>
      <c r="E42" s="159"/>
    </row>
    <row r="43" spans="1:5" ht="14.25">
      <c r="A43" s="156"/>
      <c r="B43" s="156"/>
      <c r="C43" s="157"/>
      <c r="D43" s="158"/>
      <c r="E43" s="159"/>
    </row>
    <row r="44" spans="1:5" ht="14.25">
      <c r="A44" s="156"/>
      <c r="B44" s="156"/>
      <c r="C44" s="157"/>
      <c r="D44" s="158"/>
      <c r="E44" s="159"/>
    </row>
  </sheetData>
  <sheetProtection/>
  <mergeCells count="6">
    <mergeCell ref="A8:E8"/>
    <mergeCell ref="A10:A11"/>
    <mergeCell ref="B10:B11"/>
    <mergeCell ref="C10:C11"/>
    <mergeCell ref="D10:E10"/>
    <mergeCell ref="B4:E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2023-08-28T05:48:56Z</cp:lastPrinted>
  <dcterms:created xsi:type="dcterms:W3CDTF">2009-04-03T07:50:46Z</dcterms:created>
  <dcterms:modified xsi:type="dcterms:W3CDTF">2023-08-30T04:48:10Z</dcterms:modified>
  <cp:category/>
  <cp:version/>
  <cp:contentType/>
  <cp:contentStatus/>
</cp:coreProperties>
</file>